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9720" windowHeight="7305" tabRatio="635" activeTab="0"/>
  </bookViews>
  <sheets>
    <sheet name="BalanceSheet" sheetId="1" r:id="rId1"/>
    <sheet name="PartA1-Income" sheetId="2" r:id="rId2"/>
    <sheet name="Equity" sheetId="3" r:id="rId3"/>
    <sheet name="Cashflow" sheetId="4" r:id="rId4"/>
  </sheets>
  <definedNames>
    <definedName name="_xlnm.Print_Area" localSheetId="0">'BalanceSheet'!$A$1:$G$74</definedName>
    <definedName name="_xlnm.Print_Area" localSheetId="3">'Cashflow'!$A$1:$I$62</definedName>
    <definedName name="_xlnm.Print_Area" localSheetId="2">'Equity'!$A$1:$O$67</definedName>
    <definedName name="_xlnm.Print_Area" localSheetId="1">'PartA1-Income'!$A$1:$K$51</definedName>
  </definedNames>
  <calcPr fullCalcOnLoad="1"/>
</workbook>
</file>

<file path=xl/sharedStrings.xml><?xml version="1.0" encoding="utf-8"?>
<sst xmlns="http://schemas.openxmlformats.org/spreadsheetml/2006/main" count="158" uniqueCount="116">
  <si>
    <t>KNUSFORD BERHAD (380100-D)</t>
  </si>
  <si>
    <t>Revenue</t>
  </si>
  <si>
    <t>RM'000</t>
  </si>
  <si>
    <t>Taxation</t>
  </si>
  <si>
    <t>Inventories</t>
  </si>
  <si>
    <t>Total</t>
  </si>
  <si>
    <t>At</t>
  </si>
  <si>
    <t>Property, plant and equipment</t>
  </si>
  <si>
    <t>Share capital</t>
  </si>
  <si>
    <t>Share</t>
  </si>
  <si>
    <t>premium</t>
  </si>
  <si>
    <t>capital</t>
  </si>
  <si>
    <t>Retained</t>
  </si>
  <si>
    <t>Non-distributable</t>
  </si>
  <si>
    <t>Distributable</t>
  </si>
  <si>
    <t>Condensed consolidated statement of changes in equity</t>
  </si>
  <si>
    <t>profits</t>
  </si>
  <si>
    <t>Cash and cash equivalents at end of period</t>
  </si>
  <si>
    <t>Cash &amp; bank balance</t>
  </si>
  <si>
    <t xml:space="preserve"> </t>
  </si>
  <si>
    <t>Properties under development</t>
  </si>
  <si>
    <t>Cash and cash equivalents</t>
  </si>
  <si>
    <t>Deferred tax liabilities</t>
  </si>
  <si>
    <t>Cumulative</t>
  </si>
  <si>
    <t>Current</t>
  </si>
  <si>
    <t>Tax recoverable</t>
  </si>
  <si>
    <t>Net assets per share (RM)</t>
  </si>
  <si>
    <t xml:space="preserve">Minority </t>
  </si>
  <si>
    <t>interest</t>
  </si>
  <si>
    <t>Attributable to the Equity Holders of the Parent</t>
  </si>
  <si>
    <t xml:space="preserve">Total </t>
  </si>
  <si>
    <t>Equity</t>
  </si>
  <si>
    <t>Total Liabilities</t>
  </si>
  <si>
    <t>Cost of sales</t>
  </si>
  <si>
    <t>Gross profit</t>
  </si>
  <si>
    <t>Other income</t>
  </si>
  <si>
    <t>Administrative expenses</t>
  </si>
  <si>
    <t>Minority interest</t>
  </si>
  <si>
    <t>Deposits with licensed banks</t>
  </si>
  <si>
    <t>(excluding deposits pledged)</t>
  </si>
  <si>
    <t>31 December</t>
  </si>
  <si>
    <t>Cash flows from operating activities</t>
  </si>
  <si>
    <t>Adjustments for:</t>
  </si>
  <si>
    <t>Interest income</t>
  </si>
  <si>
    <t>Cash flows from investing activities</t>
  </si>
  <si>
    <t>Acquisition of property, plant and equipment</t>
  </si>
  <si>
    <t>Interest received</t>
  </si>
  <si>
    <t>Cash flows from financing activities</t>
  </si>
  <si>
    <t>Interest paid</t>
  </si>
  <si>
    <t>Cash and cash equivalents at beginning of period</t>
  </si>
  <si>
    <t xml:space="preserve">Earnings per share attributable  </t>
  </si>
  <si>
    <t>to equity holders of the parent</t>
  </si>
  <si>
    <t>EPS - Basic (sen)</t>
  </si>
  <si>
    <t>EPS - Diluted (sen)</t>
  </si>
  <si>
    <t>Receivables, deposits and prepayments</t>
  </si>
  <si>
    <t>Payables and accruals</t>
  </si>
  <si>
    <t>Land held for property development</t>
  </si>
  <si>
    <t>Liabilities</t>
  </si>
  <si>
    <t>Borrowings</t>
  </si>
  <si>
    <t>Total non-current liabilities</t>
  </si>
  <si>
    <t>Total current liabilities</t>
  </si>
  <si>
    <t>Depreciation of investment property</t>
  </si>
  <si>
    <t>Investment properties</t>
  </si>
  <si>
    <t>Depreciation of property, plant and equipment</t>
  </si>
  <si>
    <t>Operating profit before changes in working capital</t>
  </si>
  <si>
    <t>Changes in working capital:</t>
  </si>
  <si>
    <t>Income taxes paid</t>
  </si>
  <si>
    <t>Property development costs</t>
  </si>
  <si>
    <t>Deferred tax assets</t>
  </si>
  <si>
    <t>Profit before tax</t>
  </si>
  <si>
    <t>Condensed consolidated statement of financial position</t>
  </si>
  <si>
    <t>Assets</t>
  </si>
  <si>
    <t>Total non-current assets</t>
  </si>
  <si>
    <t>Total current assets</t>
  </si>
  <si>
    <t>Total assets</t>
  </si>
  <si>
    <t>Total equity attributable to equity holders of the Company</t>
  </si>
  <si>
    <t>Total equity and liabilities</t>
  </si>
  <si>
    <t>Condensed consolidated statement of comprehensive income</t>
  </si>
  <si>
    <t>Total comprehensive income attributable to:</t>
  </si>
  <si>
    <t>Owners of the Company</t>
  </si>
  <si>
    <t>Total comprehensive income for the period</t>
  </si>
  <si>
    <t>N/A</t>
  </si>
  <si>
    <t xml:space="preserve">Condensed consolidated statement of cash flows </t>
  </si>
  <si>
    <t>Profit after taxation / Total comprehensive income for the period</t>
  </si>
  <si>
    <t>Continuing operations</t>
  </si>
  <si>
    <t>Results from operating activities</t>
  </si>
  <si>
    <t>Interest expense</t>
  </si>
  <si>
    <t>Repayment of finance lease liabilities</t>
  </si>
  <si>
    <t>Investment in associate</t>
  </si>
  <si>
    <t>2011</t>
  </si>
  <si>
    <t>Share premium</t>
  </si>
  <si>
    <t>Retained earnings</t>
  </si>
  <si>
    <t>At 1 January 2011</t>
  </si>
  <si>
    <t>Cash generated from operations</t>
  </si>
  <si>
    <t>Net cash used in financing activities</t>
  </si>
  <si>
    <t>Bank Overdraft</t>
  </si>
  <si>
    <t>3 months ended</t>
  </si>
  <si>
    <t>As At 31 March 2012</t>
  </si>
  <si>
    <t>31 March</t>
  </si>
  <si>
    <t>2012</t>
  </si>
  <si>
    <t>Trade and other receivables</t>
  </si>
  <si>
    <t>For the financial period ended 31 March 2012</t>
  </si>
  <si>
    <t>(The condensed consolidated statement of financial position should be read in conjunction with the audited financial statements for the year ended 31 December 2011 and the accompanying explanatory notes attached to the interim financial statements)</t>
  </si>
  <si>
    <t>At 1 January 2012</t>
  </si>
  <si>
    <t>At 31 March 2012</t>
  </si>
  <si>
    <t>At 31 March 2011</t>
  </si>
  <si>
    <t>Net cash (used in)/generated from operating activities</t>
  </si>
  <si>
    <t>Net cash genarated from/(used in) investing activities</t>
  </si>
  <si>
    <t>Repayment of borrowings</t>
  </si>
  <si>
    <t>Net (decrease)/increase in cash and cash equivalents</t>
  </si>
  <si>
    <t>(The condensed consolidated statement of comprehensive income should be read in conjunction with the audited financial statements for the year ended 31 December 2011 and the accompanying explanatory notes attached to the interim financial statements)</t>
  </si>
  <si>
    <t>(The condensed consolidated statement of changes in equity should be read in conjunction with the audited financial statements for the year ended 31 December 2011 and the accompanying explanatory notes attached to the interim financial statements)</t>
  </si>
  <si>
    <t>(The condensed consolidated statement of cash flows should be read in conjunction with the audited financial statements for the year ended 31 December 2011 and the accompanying explanatory notes attached to the interim financial statements)</t>
  </si>
  <si>
    <t>Deposits released/(pledged) from/(to) licensed banks</t>
  </si>
  <si>
    <t>Proceeds from disposal of plant and equipment</t>
  </si>
  <si>
    <t>Gain on disposal of plant and equipment</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</si>
</sst>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_);_(* \(#,##0.0\);_(* &quot;-&quot;??_);_(@_)"/>
    <numFmt numFmtId="185" formatCode="_(* #,##0_);_(* \(#,##0\);_(* &quot;-&quot;??_);_(@_)"/>
    <numFmt numFmtId="186" formatCode="_(* #,##0.000_);_(* \(#,##0.000\);_(* &quot;-&quot;??_);_(@_)"/>
    <numFmt numFmtId="187" formatCode="_(* #,##0.0000_);_(* \(#,##0.0000\);_(* &quot;-&quot;??_);_(@_)"/>
    <numFmt numFmtId="188" formatCode="0.0%"/>
    <numFmt numFmtId="189" formatCode="0.0"/>
    <numFmt numFmtId="190" formatCode="#,##0.0"/>
    <numFmt numFmtId="191" formatCode="_(* #,##0.0_);_(* \(#,##0.0\);_(* &quot;-&quot;_);_(@_)"/>
    <numFmt numFmtId="192" formatCode="_(* #,##0.00_);_(* \(#,##0.00\);_(* &quot;-&quot;_);_(@_)"/>
    <numFmt numFmtId="193" formatCode="_(* #,##0.000_);_(* \(#,##0.000\);_(* &quot;-&quot;_);_(@_)"/>
    <numFmt numFmtId="194" formatCode="_(* #,##0.0000_);_(* \(#,##0.0000\);_(* &quot;-&quot;_);_(@_)"/>
    <numFmt numFmtId="195" formatCode="_(* #,##0.0000_);_(* \(#,##0.0000\);_(* &quot;-&quot;????_);_(@_)"/>
    <numFmt numFmtId="196" formatCode="#,##0.0000_);\(#,##0.0000\)"/>
    <numFmt numFmtId="197" formatCode="0.000"/>
    <numFmt numFmtId="198" formatCode="0.0000"/>
    <numFmt numFmtId="199" formatCode="[$-43E]dd\ mmmm\ yyyy"/>
    <numFmt numFmtId="200" formatCode="#,##0.000"/>
    <numFmt numFmtId="201" formatCode="0.00_);\(0.00\)"/>
    <numFmt numFmtId="202" formatCode="#,##0.00000_);\(#,##0.00000\)"/>
    <numFmt numFmtId="203" formatCode="#,##0.000000_);\(#,##0.000000\)"/>
    <numFmt numFmtId="204" formatCode="0.00_);[Red]\(0.00\)"/>
    <numFmt numFmtId="205" formatCode="0.000_);[Red]\(0.000\)"/>
    <numFmt numFmtId="206" formatCode="0.0_);[Red]\(0.0\)"/>
    <numFmt numFmtId="207" formatCode="0_);[Red]\(0\)"/>
  </numFmts>
  <fonts count="44">
    <font>
      <sz val="10"/>
      <name val="Arial"/>
      <family val="0"/>
    </font>
    <font>
      <b/>
      <sz val="10"/>
      <name val="Arial"/>
      <family val="2"/>
    </font>
    <font>
      <b/>
      <sz val="12"/>
      <name val="Arial"/>
      <family val="2"/>
    </font>
    <font>
      <b/>
      <sz val="13"/>
      <name val="Arial"/>
      <family val="2"/>
    </font>
    <font>
      <u val="single"/>
      <sz val="10"/>
      <color indexed="12"/>
      <name val="Arial"/>
      <family val="2"/>
    </font>
    <font>
      <u val="single"/>
      <sz val="10"/>
      <color indexed="36"/>
      <name val="Arial"/>
      <family val="2"/>
    </font>
    <font>
      <b/>
      <i/>
      <sz val="10"/>
      <name val="Arial"/>
      <family val="2"/>
    </font>
    <font>
      <b/>
      <sz val="11"/>
      <name val="Arial"/>
      <family val="2"/>
    </font>
    <font>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6">
    <xf numFmtId="0" fontId="0" fillId="0" borderId="0" xfId="0" applyAlignment="1">
      <alignment/>
    </xf>
    <xf numFmtId="0" fontId="0" fillId="0" borderId="0" xfId="0" applyAlignment="1">
      <alignment horizontal="center"/>
    </xf>
    <xf numFmtId="0" fontId="1" fillId="0" borderId="0" xfId="0" applyFont="1" applyAlignment="1">
      <alignment/>
    </xf>
    <xf numFmtId="185" fontId="0" fillId="0" borderId="0" xfId="42" applyNumberFormat="1" applyFont="1" applyAlignment="1">
      <alignment/>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12" xfId="42" applyNumberFormat="1" applyFont="1" applyBorder="1" applyAlignment="1">
      <alignment/>
    </xf>
    <xf numFmtId="0" fontId="0" fillId="0" borderId="0" xfId="0" applyBorder="1" applyAlignment="1">
      <alignment/>
    </xf>
    <xf numFmtId="185" fontId="0" fillId="0" borderId="0" xfId="42" applyNumberFormat="1" applyFont="1" applyBorder="1" applyAlignment="1">
      <alignment/>
    </xf>
    <xf numFmtId="185" fontId="0" fillId="0" borderId="13" xfId="42" applyNumberFormat="1" applyFont="1" applyBorder="1" applyAlignment="1">
      <alignment/>
    </xf>
    <xf numFmtId="185" fontId="0" fillId="0" borderId="0" xfId="0" applyNumberFormat="1"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xf>
    <xf numFmtId="0" fontId="3" fillId="0" borderId="0" xfId="0" applyFont="1" applyAlignment="1">
      <alignment/>
    </xf>
    <xf numFmtId="15" fontId="1" fillId="0" borderId="0" xfId="0" applyNumberFormat="1" applyFont="1" applyAlignment="1" quotePrefix="1">
      <alignment horizontal="center"/>
    </xf>
    <xf numFmtId="0" fontId="1" fillId="0" borderId="0" xfId="0" applyFont="1" applyBorder="1" applyAlignment="1">
      <alignment/>
    </xf>
    <xf numFmtId="185" fontId="0" fillId="0" borderId="14" xfId="42" applyNumberFormat="1" applyFont="1" applyBorder="1" applyAlignment="1">
      <alignment/>
    </xf>
    <xf numFmtId="185" fontId="0" fillId="0" borderId="10" xfId="42" applyNumberFormat="1" applyFont="1" applyBorder="1" applyAlignment="1">
      <alignment horizontal="center"/>
    </xf>
    <xf numFmtId="185" fontId="0" fillId="0" borderId="0" xfId="42" applyNumberFormat="1" applyFont="1" applyBorder="1" applyAlignment="1">
      <alignment horizontal="center"/>
    </xf>
    <xf numFmtId="185" fontId="0" fillId="0" borderId="0" xfId="42" applyNumberFormat="1" applyFont="1" applyAlignment="1">
      <alignment horizontal="center"/>
    </xf>
    <xf numFmtId="0" fontId="0" fillId="0" borderId="0" xfId="0" applyFont="1" applyAlignment="1">
      <alignment/>
    </xf>
    <xf numFmtId="0" fontId="6" fillId="0" borderId="0" xfId="0" applyFont="1" applyAlignment="1">
      <alignment/>
    </xf>
    <xf numFmtId="38" fontId="6" fillId="0" borderId="0" xfId="0" applyNumberFormat="1" applyFont="1" applyAlignment="1">
      <alignment/>
    </xf>
    <xf numFmtId="38" fontId="0" fillId="0" borderId="0" xfId="0" applyNumberFormat="1" applyFont="1" applyAlignment="1">
      <alignment/>
    </xf>
    <xf numFmtId="4" fontId="0" fillId="0" borderId="0" xfId="42" applyNumberFormat="1" applyFont="1" applyBorder="1" applyAlignment="1">
      <alignment/>
    </xf>
    <xf numFmtId="0" fontId="7" fillId="0" borderId="0" xfId="0" applyFont="1" applyAlignment="1">
      <alignment/>
    </xf>
    <xf numFmtId="0" fontId="0" fillId="0" borderId="0" xfId="42" applyNumberFormat="1" applyFont="1" applyBorder="1" applyAlignment="1">
      <alignment/>
    </xf>
    <xf numFmtId="0" fontId="0" fillId="0" borderId="0" xfId="0" applyNumberFormat="1" applyBorder="1" applyAlignment="1">
      <alignment/>
    </xf>
    <xf numFmtId="3" fontId="0" fillId="0" borderId="0" xfId="42" applyNumberFormat="1" applyFont="1" applyBorder="1" applyAlignment="1" quotePrefix="1">
      <alignment horizontal="right"/>
    </xf>
    <xf numFmtId="198" fontId="0" fillId="0" borderId="0" xfId="42" applyNumberFormat="1" applyFont="1" applyBorder="1" applyAlignment="1" quotePrefix="1">
      <alignment horizontal="right"/>
    </xf>
    <xf numFmtId="15" fontId="1" fillId="0" borderId="0" xfId="0" applyNumberFormat="1" applyFont="1" applyAlignment="1">
      <alignment horizontal="center"/>
    </xf>
    <xf numFmtId="4" fontId="0" fillId="0" borderId="0" xfId="42" applyNumberFormat="1" applyFont="1" applyBorder="1" applyAlignment="1">
      <alignment horizontal="right"/>
    </xf>
    <xf numFmtId="185" fontId="0" fillId="0" borderId="13" xfId="42" applyNumberFormat="1" applyFont="1" applyBorder="1" applyAlignment="1">
      <alignment horizontal="center"/>
    </xf>
    <xf numFmtId="185" fontId="0" fillId="0" borderId="15" xfId="42" applyNumberFormat="1" applyFont="1" applyBorder="1" applyAlignment="1">
      <alignment/>
    </xf>
    <xf numFmtId="185" fontId="0" fillId="0" borderId="16" xfId="42" applyNumberFormat="1" applyFont="1" applyBorder="1" applyAlignment="1">
      <alignment/>
    </xf>
    <xf numFmtId="185" fontId="0" fillId="0" borderId="17" xfId="42" applyNumberFormat="1" applyFont="1" applyBorder="1" applyAlignment="1">
      <alignment/>
    </xf>
    <xf numFmtId="41" fontId="1" fillId="0" borderId="0" xfId="43" applyFont="1" applyBorder="1" applyAlignment="1">
      <alignment/>
    </xf>
    <xf numFmtId="41" fontId="0" fillId="0" borderId="0" xfId="43" applyFont="1" applyBorder="1" applyAlignment="1">
      <alignment/>
    </xf>
    <xf numFmtId="41" fontId="1" fillId="0" borderId="0" xfId="43" applyFont="1" applyBorder="1" applyAlignment="1">
      <alignment horizontal="center"/>
    </xf>
    <xf numFmtId="0" fontId="0" fillId="0" borderId="0" xfId="0" applyFont="1" applyBorder="1" applyAlignment="1">
      <alignment/>
    </xf>
    <xf numFmtId="0" fontId="9" fillId="0" borderId="0" xfId="0" applyFont="1" applyBorder="1" applyAlignment="1">
      <alignment/>
    </xf>
    <xf numFmtId="0" fontId="0" fillId="0" borderId="0" xfId="0" applyFont="1" applyFill="1" applyBorder="1" applyAlignment="1">
      <alignment/>
    </xf>
    <xf numFmtId="37" fontId="0" fillId="0" borderId="0" xfId="0" applyNumberFormat="1" applyFont="1" applyAlignment="1">
      <alignment horizontal="right"/>
    </xf>
    <xf numFmtId="37" fontId="0" fillId="0" borderId="0" xfId="0" applyNumberFormat="1" applyFont="1" applyAlignment="1">
      <alignment/>
    </xf>
    <xf numFmtId="37" fontId="0" fillId="0" borderId="16" xfId="0" applyNumberFormat="1" applyFont="1" applyBorder="1" applyAlignment="1">
      <alignment/>
    </xf>
    <xf numFmtId="37" fontId="0" fillId="0" borderId="0" xfId="0" applyNumberFormat="1" applyFont="1" applyBorder="1" applyAlignment="1">
      <alignment/>
    </xf>
    <xf numFmtId="39" fontId="0" fillId="0" borderId="11" xfId="42" applyNumberFormat="1" applyFont="1" applyBorder="1" applyAlignment="1" quotePrefix="1">
      <alignment horizontal="right"/>
    </xf>
    <xf numFmtId="4" fontId="0" fillId="0" borderId="0" xfId="0" applyNumberFormat="1" applyAlignment="1">
      <alignment/>
    </xf>
    <xf numFmtId="201" fontId="0" fillId="0" borderId="0" xfId="42" applyNumberFormat="1" applyFont="1" applyAlignment="1">
      <alignment/>
    </xf>
    <xf numFmtId="4" fontId="0" fillId="0" borderId="0" xfId="42" applyNumberFormat="1" applyFont="1" applyAlignment="1">
      <alignment/>
    </xf>
    <xf numFmtId="37" fontId="0" fillId="0" borderId="0" xfId="43" applyNumberFormat="1" applyFont="1" applyBorder="1" applyAlignment="1">
      <alignment horizontal="right"/>
    </xf>
    <xf numFmtId="0" fontId="2" fillId="0" borderId="0" xfId="0" applyFont="1" applyBorder="1" applyAlignment="1">
      <alignment/>
    </xf>
    <xf numFmtId="201" fontId="0" fillId="0" borderId="11" xfId="42" applyNumberFormat="1" applyFont="1" applyBorder="1" applyAlignment="1">
      <alignment horizontal="right"/>
    </xf>
    <xf numFmtId="37" fontId="0" fillId="0" borderId="0" xfId="43" applyNumberFormat="1" applyFont="1" applyFill="1" applyBorder="1" applyAlignment="1">
      <alignment horizontal="right"/>
    </xf>
    <xf numFmtId="37" fontId="0" fillId="0" borderId="10" xfId="43" applyNumberFormat="1" applyFont="1" applyFill="1" applyBorder="1" applyAlignment="1">
      <alignment horizontal="right"/>
    </xf>
    <xf numFmtId="37" fontId="0" fillId="0" borderId="10" xfId="43" applyNumberFormat="1" applyFont="1" applyBorder="1" applyAlignment="1">
      <alignment horizontal="right"/>
    </xf>
    <xf numFmtId="37" fontId="0" fillId="0" borderId="17" xfId="43" applyNumberFormat="1" applyFont="1" applyBorder="1" applyAlignment="1">
      <alignment horizontal="right"/>
    </xf>
    <xf numFmtId="37" fontId="0" fillId="0" borderId="17" xfId="0" applyNumberFormat="1" applyFont="1" applyBorder="1" applyAlignment="1">
      <alignment horizontal="right"/>
    </xf>
    <xf numFmtId="37" fontId="0" fillId="0" borderId="0" xfId="0" applyNumberFormat="1" applyFont="1" applyBorder="1" applyAlignment="1">
      <alignment horizontal="right"/>
    </xf>
    <xf numFmtId="0" fontId="6" fillId="0" borderId="0" xfId="0" applyFont="1" applyBorder="1" applyAlignment="1">
      <alignment/>
    </xf>
    <xf numFmtId="0" fontId="8" fillId="0" borderId="0" xfId="0" applyFont="1" applyAlignment="1">
      <alignment horizontal="center"/>
    </xf>
    <xf numFmtId="0" fontId="2" fillId="0" borderId="0" xfId="0" applyFont="1" applyAlignment="1" quotePrefix="1">
      <alignment horizontal="left"/>
    </xf>
    <xf numFmtId="0" fontId="8"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185" fontId="8" fillId="0" borderId="0" xfId="42" applyNumberFormat="1" applyFont="1" applyAlignment="1">
      <alignment/>
    </xf>
    <xf numFmtId="185" fontId="8" fillId="0" borderId="0" xfId="0" applyNumberFormat="1" applyFont="1" applyAlignment="1">
      <alignment/>
    </xf>
    <xf numFmtId="43" fontId="8" fillId="0" borderId="0" xfId="42" applyFont="1" applyAlignment="1">
      <alignment/>
    </xf>
    <xf numFmtId="185" fontId="8" fillId="0" borderId="10" xfId="42" applyNumberFormat="1" applyFont="1" applyBorder="1" applyAlignment="1">
      <alignment/>
    </xf>
    <xf numFmtId="185" fontId="8" fillId="0" borderId="0" xfId="42" applyNumberFormat="1" applyFont="1" applyBorder="1" applyAlignment="1">
      <alignment/>
    </xf>
    <xf numFmtId="185" fontId="8" fillId="0" borderId="10" xfId="0" applyNumberFormat="1" applyFont="1" applyBorder="1" applyAlignment="1">
      <alignment/>
    </xf>
    <xf numFmtId="185" fontId="8" fillId="0" borderId="11" xfId="42" applyNumberFormat="1" applyFont="1" applyBorder="1" applyAlignment="1">
      <alignment/>
    </xf>
    <xf numFmtId="185" fontId="2" fillId="0" borderId="0" xfId="0" applyNumberFormat="1" applyFont="1" applyBorder="1" applyAlignment="1">
      <alignment/>
    </xf>
    <xf numFmtId="43" fontId="8" fillId="0" borderId="0" xfId="42" applyFont="1" applyFill="1" applyAlignment="1">
      <alignment/>
    </xf>
    <xf numFmtId="0" fontId="7" fillId="0" borderId="0" xfId="0" applyFont="1" applyAlignment="1">
      <alignment/>
    </xf>
    <xf numFmtId="0" fontId="7" fillId="0" borderId="0" xfId="0" applyFont="1" applyAlignment="1">
      <alignment vertical="center" wrapText="1"/>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left" vertical="top" wrapText="1"/>
    </xf>
    <xf numFmtId="0" fontId="1" fillId="0" borderId="0" xfId="0" applyFont="1" applyBorder="1" applyAlignment="1">
      <alignment horizontal="center"/>
    </xf>
    <xf numFmtId="16" fontId="1" fillId="0" borderId="0" xfId="0" applyNumberFormat="1" applyFont="1" applyAlignment="1" quotePrefix="1">
      <alignment horizontal="center"/>
    </xf>
    <xf numFmtId="0" fontId="2" fillId="0" borderId="0" xfId="0" applyFont="1" applyAlignment="1">
      <alignment horizontal="center"/>
    </xf>
    <xf numFmtId="0" fontId="7" fillId="0" borderId="0" xfId="0" applyFont="1" applyAlignment="1">
      <alignment horizontal="justify" vertical="center" wrapText="1"/>
    </xf>
    <xf numFmtId="0" fontId="0" fillId="0" borderId="0" xfId="0" applyFont="1" applyAlignment="1">
      <alignment horizontal="center"/>
    </xf>
    <xf numFmtId="0" fontId="1"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74"/>
  <sheetViews>
    <sheetView tabSelected="1" view="pageBreakPreview" zoomScaleNormal="75" zoomScaleSheetLayoutView="100" zoomScalePageLayoutView="0" workbookViewId="0" topLeftCell="A1">
      <selection activeCell="E77" sqref="E77"/>
    </sheetView>
  </sheetViews>
  <sheetFormatPr defaultColWidth="9.140625" defaultRowHeight="12.75"/>
  <cols>
    <col min="1" max="2" width="1.7109375" style="0" customWidth="1"/>
    <col min="3" max="3" width="35.7109375" style="0" customWidth="1"/>
    <col min="4" max="4" width="22.57421875" style="0" customWidth="1"/>
    <col min="5" max="5" width="15.00390625" style="0" bestFit="1" customWidth="1"/>
    <col min="6" max="6" width="5.7109375" style="0" customWidth="1"/>
    <col min="7" max="7" width="15.00390625" style="0" bestFit="1" customWidth="1"/>
    <col min="8" max="8" width="2.57421875" style="0" customWidth="1"/>
  </cols>
  <sheetData>
    <row r="1" ht="5.25" customHeight="1"/>
    <row r="2" ht="16.5">
      <c r="B2" s="14" t="s">
        <v>0</v>
      </c>
    </row>
    <row r="3" ht="12" customHeight="1">
      <c r="B3" s="14"/>
    </row>
    <row r="4" ht="15.75">
      <c r="B4" s="13" t="s">
        <v>70</v>
      </c>
    </row>
    <row r="5" ht="12.75">
      <c r="B5" s="2" t="s">
        <v>97</v>
      </c>
    </row>
    <row r="6" ht="12.75">
      <c r="G6" s="11"/>
    </row>
    <row r="7" spans="5:7" ht="12.75">
      <c r="E7" s="11" t="s">
        <v>6</v>
      </c>
      <c r="G7" s="11" t="s">
        <v>6</v>
      </c>
    </row>
    <row r="8" spans="5:7" ht="12.75">
      <c r="E8" s="15" t="s">
        <v>98</v>
      </c>
      <c r="F8" s="2"/>
      <c r="G8" s="15" t="s">
        <v>40</v>
      </c>
    </row>
    <row r="9" spans="5:7" ht="12.75">
      <c r="E9" s="15" t="s">
        <v>99</v>
      </c>
      <c r="F9" s="2"/>
      <c r="G9" s="15" t="s">
        <v>89</v>
      </c>
    </row>
    <row r="10" spans="5:7" ht="12.75" customHeight="1">
      <c r="E10" s="11" t="s">
        <v>2</v>
      </c>
      <c r="F10" s="2"/>
      <c r="G10" s="11" t="s">
        <v>2</v>
      </c>
    </row>
    <row r="11" spans="5:7" ht="12.75" customHeight="1">
      <c r="E11" s="11"/>
      <c r="F11" s="2"/>
      <c r="G11" s="11"/>
    </row>
    <row r="12" spans="2:7" s="7" customFormat="1" ht="12.75" customHeight="1">
      <c r="B12" s="2" t="s">
        <v>71</v>
      </c>
      <c r="E12" s="8"/>
      <c r="G12" s="8"/>
    </row>
    <row r="13" spans="2:7" s="7" customFormat="1" ht="4.5" customHeight="1">
      <c r="B13"/>
      <c r="E13" s="6"/>
      <c r="G13" s="6"/>
    </row>
    <row r="14" spans="3:10" s="7" customFormat="1" ht="12.75" customHeight="1">
      <c r="C14" s="7" t="s">
        <v>7</v>
      </c>
      <c r="E14" s="9">
        <v>27379</v>
      </c>
      <c r="G14" s="9">
        <v>17758</v>
      </c>
      <c r="J14" s="10"/>
    </row>
    <row r="15" spans="3:10" s="7" customFormat="1" ht="12.75" customHeight="1">
      <c r="C15" s="7" t="s">
        <v>62</v>
      </c>
      <c r="E15" s="9">
        <v>41993</v>
      </c>
      <c r="G15" s="9">
        <v>42169</v>
      </c>
      <c r="J15" s="10"/>
    </row>
    <row r="16" spans="3:10" s="7" customFormat="1" ht="12.75" customHeight="1">
      <c r="C16" s="7" t="s">
        <v>88</v>
      </c>
      <c r="E16" s="9">
        <v>2000</v>
      </c>
      <c r="G16" s="9">
        <v>2000</v>
      </c>
      <c r="J16" s="10"/>
    </row>
    <row r="17" spans="3:10" s="7" customFormat="1" ht="12.75" customHeight="1">
      <c r="C17" t="s">
        <v>56</v>
      </c>
      <c r="E17" s="9">
        <v>26777</v>
      </c>
      <c r="G17" s="9">
        <v>26777</v>
      </c>
      <c r="J17" s="10"/>
    </row>
    <row r="18" spans="3:10" ht="12.75" customHeight="1">
      <c r="C18" t="s">
        <v>68</v>
      </c>
      <c r="E18" s="9">
        <v>912</v>
      </c>
      <c r="G18" s="9">
        <v>912</v>
      </c>
      <c r="J18" s="10"/>
    </row>
    <row r="19" spans="4:10" ht="4.5" customHeight="1">
      <c r="D19" s="7"/>
      <c r="E19" s="17"/>
      <c r="F19" s="7"/>
      <c r="G19" s="17"/>
      <c r="H19" s="7"/>
      <c r="J19" s="10"/>
    </row>
    <row r="20" spans="4:10" ht="4.5" customHeight="1">
      <c r="D20" s="7"/>
      <c r="E20" s="9"/>
      <c r="F20" s="7"/>
      <c r="G20" s="9"/>
      <c r="H20" s="7"/>
      <c r="J20" s="10"/>
    </row>
    <row r="21" spans="2:11" ht="12.75" customHeight="1">
      <c r="B21" s="2" t="s">
        <v>72</v>
      </c>
      <c r="E21" s="17">
        <f>SUM(E13:E20)</f>
        <v>99061</v>
      </c>
      <c r="G21" s="17">
        <f>SUM(G14:G20)</f>
        <v>89616</v>
      </c>
      <c r="J21" s="10"/>
      <c r="K21" s="10"/>
    </row>
    <row r="22" spans="5:7" ht="12.75" customHeight="1">
      <c r="E22" s="8"/>
      <c r="G22" s="8"/>
    </row>
    <row r="23" spans="4:8" ht="12.75" customHeight="1">
      <c r="D23" s="7"/>
      <c r="E23" s="8"/>
      <c r="F23" s="7"/>
      <c r="G23" s="8"/>
      <c r="H23" s="7"/>
    </row>
    <row r="24" spans="4:8" ht="4.5" customHeight="1">
      <c r="D24" s="7"/>
      <c r="E24" s="6"/>
      <c r="F24" s="7"/>
      <c r="G24" s="6"/>
      <c r="H24" s="7"/>
    </row>
    <row r="25" spans="3:8" ht="15" customHeight="1">
      <c r="C25" t="s">
        <v>67</v>
      </c>
      <c r="D25" s="7"/>
      <c r="E25" s="9">
        <v>9357</v>
      </c>
      <c r="F25" s="7"/>
      <c r="G25" s="9">
        <v>10650</v>
      </c>
      <c r="H25" s="7"/>
    </row>
    <row r="26" spans="3:8" ht="11.25" customHeight="1">
      <c r="C26" t="s">
        <v>100</v>
      </c>
      <c r="D26" s="7"/>
      <c r="E26" s="9">
        <v>109730</v>
      </c>
      <c r="F26" s="7"/>
      <c r="G26" s="9">
        <v>110659</v>
      </c>
      <c r="H26" s="7"/>
    </row>
    <row r="27" spans="3:8" ht="11.25" customHeight="1">
      <c r="C27" t="s">
        <v>4</v>
      </c>
      <c r="D27" s="7"/>
      <c r="E27" s="9">
        <v>2273</v>
      </c>
      <c r="F27" s="7"/>
      <c r="G27" s="9">
        <v>2273</v>
      </c>
      <c r="H27" s="7"/>
    </row>
    <row r="28" spans="3:10" ht="12.75" customHeight="1">
      <c r="C28" t="s">
        <v>25</v>
      </c>
      <c r="D28" s="7"/>
      <c r="E28" s="9">
        <v>21</v>
      </c>
      <c r="F28" s="7"/>
      <c r="G28" s="9">
        <v>10</v>
      </c>
      <c r="H28" s="7"/>
      <c r="J28" s="10"/>
    </row>
    <row r="29" spans="3:10" ht="12.75" customHeight="1">
      <c r="C29" t="s">
        <v>21</v>
      </c>
      <c r="D29" s="7"/>
      <c r="E29" s="9">
        <v>90082</v>
      </c>
      <c r="F29" s="7"/>
      <c r="G29" s="9">
        <v>105142</v>
      </c>
      <c r="H29" s="7"/>
      <c r="J29" s="10"/>
    </row>
    <row r="30" spans="4:10" ht="4.5" customHeight="1">
      <c r="D30" s="7"/>
      <c r="E30" s="17"/>
      <c r="F30" s="7"/>
      <c r="G30" s="17"/>
      <c r="H30" s="7"/>
      <c r="J30" s="10"/>
    </row>
    <row r="31" spans="4:10" ht="4.5" customHeight="1">
      <c r="D31" s="7"/>
      <c r="E31" s="9"/>
      <c r="F31" s="7"/>
      <c r="G31" s="9"/>
      <c r="H31" s="7"/>
      <c r="J31" s="10"/>
    </row>
    <row r="32" spans="2:10" ht="12.75" customHeight="1">
      <c r="B32" s="2" t="s">
        <v>73</v>
      </c>
      <c r="D32" s="7"/>
      <c r="E32" s="17">
        <f>SUM(E24:E31)</f>
        <v>211463</v>
      </c>
      <c r="F32" s="7"/>
      <c r="G32" s="17">
        <f>SUM(G24:G31)</f>
        <v>228734</v>
      </c>
      <c r="H32" s="7"/>
      <c r="J32" s="10"/>
    </row>
    <row r="33" spans="4:10" ht="12.75" customHeight="1">
      <c r="D33" s="7"/>
      <c r="E33" s="8"/>
      <c r="F33" s="7"/>
      <c r="G33" s="8"/>
      <c r="H33" s="7"/>
      <c r="J33" s="10"/>
    </row>
    <row r="34" spans="4:10" ht="4.5" customHeight="1">
      <c r="D34" s="7"/>
      <c r="E34" s="34"/>
      <c r="F34" s="7"/>
      <c r="G34" s="34"/>
      <c r="H34" s="7"/>
      <c r="J34" s="10"/>
    </row>
    <row r="35" spans="2:10" ht="12.75" customHeight="1" thickBot="1">
      <c r="B35" s="16" t="s">
        <v>74</v>
      </c>
      <c r="D35" s="7"/>
      <c r="E35" s="5">
        <f>+E21+E32</f>
        <v>310524</v>
      </c>
      <c r="F35" s="7"/>
      <c r="G35" s="5">
        <f>+G21+G32</f>
        <v>318350</v>
      </c>
      <c r="H35" s="7"/>
      <c r="J35" s="10"/>
    </row>
    <row r="36" spans="4:10" ht="12.75" customHeight="1" thickTop="1">
      <c r="D36" s="7"/>
      <c r="E36" s="8"/>
      <c r="F36" s="7"/>
      <c r="G36" s="8"/>
      <c r="H36" s="7"/>
      <c r="J36" s="10"/>
    </row>
    <row r="37" spans="5:10" ht="12.75" customHeight="1">
      <c r="E37" s="3"/>
      <c r="G37" s="3"/>
      <c r="J37" s="10"/>
    </row>
    <row r="38" spans="2:10" ht="12.75" customHeight="1">
      <c r="B38" s="2" t="s">
        <v>31</v>
      </c>
      <c r="E38" s="3"/>
      <c r="G38" s="3"/>
      <c r="J38" s="10"/>
    </row>
    <row r="39" spans="2:10" ht="3" customHeight="1">
      <c r="B39" s="21"/>
      <c r="E39" s="3"/>
      <c r="G39" s="3"/>
      <c r="J39" s="10"/>
    </row>
    <row r="40" spans="3:10" ht="12.75" customHeight="1">
      <c r="C40" t="s">
        <v>8</v>
      </c>
      <c r="D40" s="7"/>
      <c r="E40" s="8">
        <v>99645</v>
      </c>
      <c r="F40" s="7"/>
      <c r="G40" s="8">
        <v>99645</v>
      </c>
      <c r="J40" s="10"/>
    </row>
    <row r="41" spans="3:10" ht="12.75" customHeight="1">
      <c r="C41" t="s">
        <v>90</v>
      </c>
      <c r="D41" s="7"/>
      <c r="E41" s="8">
        <v>22693</v>
      </c>
      <c r="F41" s="7"/>
      <c r="G41" s="8">
        <v>22693</v>
      </c>
      <c r="J41" s="10"/>
    </row>
    <row r="42" spans="3:10" ht="12.75" customHeight="1">
      <c r="C42" t="s">
        <v>91</v>
      </c>
      <c r="D42" s="7"/>
      <c r="E42" s="8">
        <v>132715</v>
      </c>
      <c r="F42" s="7"/>
      <c r="G42" s="8">
        <v>125998</v>
      </c>
      <c r="J42" s="10"/>
    </row>
    <row r="43" spans="4:10" ht="12.75" customHeight="1">
      <c r="D43" s="7"/>
      <c r="E43" s="8"/>
      <c r="F43" s="7"/>
      <c r="G43" s="8"/>
      <c r="J43" s="10"/>
    </row>
    <row r="44" spans="4:10" ht="4.5" customHeight="1">
      <c r="D44" s="7"/>
      <c r="E44" s="34"/>
      <c r="F44" s="7"/>
      <c r="G44" s="34"/>
      <c r="J44" s="10"/>
    </row>
    <row r="45" spans="2:10" ht="12.75" customHeight="1">
      <c r="B45" s="2" t="s">
        <v>75</v>
      </c>
      <c r="D45" s="7"/>
      <c r="E45" s="8">
        <f>SUM(E40:E43)</f>
        <v>255053</v>
      </c>
      <c r="F45" s="7"/>
      <c r="G45" s="8">
        <f>SUM(G40:G43)</f>
        <v>248336</v>
      </c>
      <c r="J45" s="10"/>
    </row>
    <row r="46" spans="5:10" ht="12.75" customHeight="1">
      <c r="E46" s="3"/>
      <c r="G46" s="3"/>
      <c r="J46" s="10"/>
    </row>
    <row r="47" spans="2:10" ht="12.75" customHeight="1">
      <c r="B47" s="2" t="s">
        <v>57</v>
      </c>
      <c r="C47" s="7"/>
      <c r="E47" s="3"/>
      <c r="G47" s="3"/>
      <c r="J47" s="10"/>
    </row>
    <row r="48" spans="3:10" ht="4.5" customHeight="1">
      <c r="C48" s="7"/>
      <c r="E48" s="6"/>
      <c r="G48" s="6"/>
      <c r="J48" s="10"/>
    </row>
    <row r="49" spans="3:11" ht="12.75" customHeight="1">
      <c r="C49" t="s">
        <v>58</v>
      </c>
      <c r="E49" s="9">
        <v>1183</v>
      </c>
      <c r="G49" s="9">
        <v>549</v>
      </c>
      <c r="J49" s="10"/>
      <c r="K49" s="10"/>
    </row>
    <row r="50" spans="3:11" ht="12.75" customHeight="1">
      <c r="C50" t="s">
        <v>22</v>
      </c>
      <c r="E50" s="9">
        <v>2251</v>
      </c>
      <c r="G50" s="9">
        <v>2288</v>
      </c>
      <c r="J50" s="10"/>
      <c r="K50" s="10"/>
    </row>
    <row r="51" spans="4:7" ht="4.5" customHeight="1">
      <c r="D51" s="7"/>
      <c r="E51" s="17"/>
      <c r="F51" s="7"/>
      <c r="G51" s="17"/>
    </row>
    <row r="52" spans="4:7" ht="4.5" customHeight="1">
      <c r="D52" s="7"/>
      <c r="E52" s="9"/>
      <c r="F52" s="7"/>
      <c r="G52" s="9"/>
    </row>
    <row r="53" spans="2:7" ht="12.75" customHeight="1">
      <c r="B53" s="2" t="s">
        <v>59</v>
      </c>
      <c r="D53" s="7"/>
      <c r="E53" s="17">
        <f>SUM(E49:E50)</f>
        <v>3434</v>
      </c>
      <c r="F53" s="7"/>
      <c r="G53" s="17">
        <f>SUM(G49:G50)</f>
        <v>2837</v>
      </c>
    </row>
    <row r="54" spans="4:7" ht="12.75">
      <c r="D54" s="7"/>
      <c r="E54" s="8"/>
      <c r="F54" s="7"/>
      <c r="G54" s="8"/>
    </row>
    <row r="55" spans="4:8" ht="12.75">
      <c r="D55" s="7"/>
      <c r="E55" s="8"/>
      <c r="F55" s="7"/>
      <c r="G55" s="8"/>
      <c r="H55" s="7"/>
    </row>
    <row r="56" spans="4:8" ht="4.5" customHeight="1">
      <c r="D56" s="7"/>
      <c r="E56" s="6"/>
      <c r="F56" s="7"/>
      <c r="G56" s="6"/>
      <c r="H56" s="7"/>
    </row>
    <row r="57" spans="3:8" ht="12.75">
      <c r="C57" t="s">
        <v>55</v>
      </c>
      <c r="D57" s="7"/>
      <c r="E57" s="9">
        <v>46245</v>
      </c>
      <c r="F57" s="7"/>
      <c r="G57" s="33">
        <v>54581</v>
      </c>
      <c r="H57" s="7"/>
    </row>
    <row r="58" spans="3:8" ht="12.75">
      <c r="C58" t="s">
        <v>58</v>
      </c>
      <c r="D58" s="7"/>
      <c r="E58" s="9">
        <v>704</v>
      </c>
      <c r="F58" s="7"/>
      <c r="G58" s="33">
        <v>779</v>
      </c>
      <c r="H58" s="7"/>
    </row>
    <row r="59" spans="3:8" ht="12.75">
      <c r="C59" t="s">
        <v>3</v>
      </c>
      <c r="D59" s="7"/>
      <c r="E59" s="9">
        <v>5088</v>
      </c>
      <c r="F59" s="7"/>
      <c r="G59" s="9">
        <v>11817</v>
      </c>
      <c r="H59" s="7"/>
    </row>
    <row r="60" spans="4:8" ht="4.5" customHeight="1">
      <c r="D60" s="7"/>
      <c r="E60" s="17"/>
      <c r="F60" s="7"/>
      <c r="G60" s="17"/>
      <c r="H60" s="7"/>
    </row>
    <row r="61" spans="4:8" ht="4.5" customHeight="1">
      <c r="D61" s="7"/>
      <c r="E61" s="9"/>
      <c r="F61" s="7"/>
      <c r="G61" s="9"/>
      <c r="H61" s="7"/>
    </row>
    <row r="62" spans="2:8" ht="12.75">
      <c r="B62" s="2" t="s">
        <v>60</v>
      </c>
      <c r="D62" s="7"/>
      <c r="E62" s="17">
        <f>SUM(E56:E61)</f>
        <v>52037</v>
      </c>
      <c r="F62" s="7"/>
      <c r="G62" s="17">
        <f>SUM(G56:G61)</f>
        <v>67177</v>
      </c>
      <c r="H62" s="7"/>
    </row>
    <row r="63" spans="4:8" ht="9.75" customHeight="1">
      <c r="D63" s="7"/>
      <c r="E63" s="8"/>
      <c r="F63" s="7"/>
      <c r="G63" s="8"/>
      <c r="H63" s="7"/>
    </row>
    <row r="64" spans="4:8" ht="4.5" customHeight="1">
      <c r="D64" s="7"/>
      <c r="E64" s="8"/>
      <c r="F64" s="7"/>
      <c r="G64" s="8"/>
      <c r="H64" s="7"/>
    </row>
    <row r="65" spans="2:7" ht="15" customHeight="1">
      <c r="B65" s="2" t="s">
        <v>32</v>
      </c>
      <c r="D65" s="7"/>
      <c r="E65" s="36">
        <f>+E53+E62</f>
        <v>55471</v>
      </c>
      <c r="F65" s="7"/>
      <c r="G65" s="36">
        <f>+G53+G62</f>
        <v>70014</v>
      </c>
    </row>
    <row r="66" spans="2:7" ht="12.75">
      <c r="B66" s="2"/>
      <c r="D66" s="7"/>
      <c r="E66" s="8"/>
      <c r="F66" s="7"/>
      <c r="G66" s="8"/>
    </row>
    <row r="67" spans="2:7" ht="13.5" thickBot="1">
      <c r="B67" s="2" t="s">
        <v>76</v>
      </c>
      <c r="D67" s="7"/>
      <c r="E67" s="35">
        <f>E65+E45</f>
        <v>310524</v>
      </c>
      <c r="F67" s="7"/>
      <c r="G67" s="35">
        <f>G65+G45</f>
        <v>318350</v>
      </c>
    </row>
    <row r="68" spans="2:7" ht="13.5" thickTop="1">
      <c r="B68" s="2"/>
      <c r="D68" s="7"/>
      <c r="E68" s="8"/>
      <c r="F68" s="7"/>
      <c r="G68" s="8"/>
    </row>
    <row r="69" spans="2:7" ht="12.75">
      <c r="B69" s="2"/>
      <c r="D69" s="7"/>
      <c r="E69" s="8"/>
      <c r="F69" s="7"/>
      <c r="G69" s="8"/>
    </row>
    <row r="70" spans="2:7" ht="12.75">
      <c r="B70" s="2" t="s">
        <v>26</v>
      </c>
      <c r="D70" s="7"/>
      <c r="E70" s="30">
        <f>+E45/E40</f>
        <v>2.559616639068694</v>
      </c>
      <c r="F70" s="7"/>
      <c r="G70" s="30">
        <f>+G45/G40</f>
        <v>2.4922073360429526</v>
      </c>
    </row>
    <row r="71" spans="4:7" ht="12.75">
      <c r="D71" s="7"/>
      <c r="E71" s="29"/>
      <c r="F71" s="28"/>
      <c r="G71" s="27"/>
    </row>
    <row r="72" spans="4:7" ht="12.75">
      <c r="D72" s="7"/>
      <c r="E72" s="8"/>
      <c r="F72" s="7"/>
      <c r="G72" s="8"/>
    </row>
    <row r="73" spans="2:7" ht="43.5" customHeight="1">
      <c r="B73" s="78" t="s">
        <v>102</v>
      </c>
      <c r="C73" s="78"/>
      <c r="D73" s="78"/>
      <c r="E73" s="78"/>
      <c r="F73" s="78"/>
      <c r="G73" s="78"/>
    </row>
    <row r="74" spans="1:7" ht="12.75">
      <c r="A74" s="77">
        <v>2</v>
      </c>
      <c r="B74" s="77"/>
      <c r="C74" s="77"/>
      <c r="D74" s="77"/>
      <c r="E74" s="77"/>
      <c r="F74" s="77"/>
      <c r="G74" s="77"/>
    </row>
  </sheetData>
  <sheetProtection/>
  <mergeCells count="2">
    <mergeCell ref="A74:G74"/>
    <mergeCell ref="B73:G73"/>
  </mergeCells>
  <printOptions/>
  <pageMargins left="0.748031496062992" right="0.31" top="0.5" bottom="0.78740157480315" header="0.24" footer="0.511811023622047"/>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L77"/>
  <sheetViews>
    <sheetView view="pageBreakPreview" zoomScaleSheetLayoutView="100" zoomScalePageLayoutView="0" workbookViewId="0" topLeftCell="A1">
      <selection activeCell="N21" sqref="N21"/>
    </sheetView>
  </sheetViews>
  <sheetFormatPr defaultColWidth="9.140625" defaultRowHeight="12.75"/>
  <cols>
    <col min="1" max="2" width="1.7109375" style="0" customWidth="1"/>
    <col min="3" max="3" width="30.8515625" style="0" customWidth="1"/>
    <col min="4" max="4" width="5.00390625" style="0" customWidth="1"/>
    <col min="5" max="5" width="12.7109375" style="0" customWidth="1"/>
    <col min="6" max="6" width="2.7109375" style="0" customWidth="1"/>
    <col min="7" max="7" width="12.7109375" style="0" customWidth="1"/>
    <col min="8" max="8" width="5.7109375" style="0" customWidth="1"/>
    <col min="9" max="9" width="12.7109375" style="0" customWidth="1"/>
    <col min="10" max="10" width="2.7109375" style="0" customWidth="1"/>
    <col min="11" max="11" width="12.7109375" style="0" customWidth="1"/>
  </cols>
  <sheetData>
    <row r="2" spans="2:3" ht="16.5">
      <c r="B2" s="14" t="s">
        <v>0</v>
      </c>
      <c r="C2" s="14"/>
    </row>
    <row r="3" spans="2:3" ht="12.75">
      <c r="B3" s="2"/>
      <c r="C3" s="2"/>
    </row>
    <row r="4" spans="2:3" ht="15.75">
      <c r="B4" s="13" t="s">
        <v>77</v>
      </c>
      <c r="C4" s="13"/>
    </row>
    <row r="5" spans="2:3" ht="12.75">
      <c r="B5" s="2" t="s">
        <v>101</v>
      </c>
      <c r="C5" s="2"/>
    </row>
    <row r="6" spans="2:3" ht="12.75">
      <c r="B6" s="2"/>
      <c r="C6" s="2"/>
    </row>
    <row r="7" spans="5:10" ht="12.75">
      <c r="E7" s="1"/>
      <c r="F7" s="11" t="s">
        <v>24</v>
      </c>
      <c r="G7" s="1"/>
      <c r="H7" s="1"/>
      <c r="J7" s="11" t="s">
        <v>23</v>
      </c>
    </row>
    <row r="8" spans="5:11" ht="12.75">
      <c r="E8" s="80" t="s">
        <v>96</v>
      </c>
      <c r="F8" s="80"/>
      <c r="G8" s="80"/>
      <c r="H8" s="12"/>
      <c r="I8" s="80" t="s">
        <v>96</v>
      </c>
      <c r="J8" s="80"/>
      <c r="K8" s="80"/>
    </row>
    <row r="9" spans="5:11" ht="12.75">
      <c r="E9" s="81" t="s">
        <v>98</v>
      </c>
      <c r="F9" s="81"/>
      <c r="G9" s="81"/>
      <c r="H9" s="12"/>
      <c r="I9" s="81" t="str">
        <f>E9</f>
        <v>31 March</v>
      </c>
      <c r="J9" s="81"/>
      <c r="K9" s="81"/>
    </row>
    <row r="10" spans="5:11" ht="12.75">
      <c r="E10" s="11">
        <v>2012</v>
      </c>
      <c r="F10" s="12"/>
      <c r="G10" s="11">
        <v>2011</v>
      </c>
      <c r="H10" s="12"/>
      <c r="I10" s="11">
        <v>2012</v>
      </c>
      <c r="J10" s="12"/>
      <c r="K10" s="11">
        <v>2011</v>
      </c>
    </row>
    <row r="11" spans="5:11" ht="12.75">
      <c r="E11" s="11" t="s">
        <v>2</v>
      </c>
      <c r="F11" s="12"/>
      <c r="G11" s="11" t="s">
        <v>2</v>
      </c>
      <c r="H11" s="12"/>
      <c r="I11" s="11" t="s">
        <v>2</v>
      </c>
      <c r="J11" s="16"/>
      <c r="K11" s="11" t="s">
        <v>2</v>
      </c>
    </row>
    <row r="12" spans="2:11" ht="12.75">
      <c r="B12" s="7"/>
      <c r="C12" s="7"/>
      <c r="D12" s="7"/>
      <c r="E12" s="18"/>
      <c r="F12" s="19"/>
      <c r="G12" s="18"/>
      <c r="H12" s="19"/>
      <c r="I12" s="18"/>
      <c r="J12" s="8"/>
      <c r="K12" s="4"/>
    </row>
    <row r="13" spans="2:11" ht="12.75">
      <c r="B13" s="7"/>
      <c r="C13" s="7"/>
      <c r="D13" s="7"/>
      <c r="E13" s="20"/>
      <c r="F13" s="19"/>
      <c r="G13" s="20"/>
      <c r="H13" s="19"/>
      <c r="I13" s="20"/>
      <c r="J13" s="8"/>
      <c r="K13" s="3"/>
    </row>
    <row r="14" spans="2:11" ht="12.75">
      <c r="B14" s="16" t="s">
        <v>84</v>
      </c>
      <c r="C14" s="7"/>
      <c r="D14" s="7"/>
      <c r="E14" s="20"/>
      <c r="F14" s="19"/>
      <c r="G14" s="20"/>
      <c r="H14" s="19"/>
      <c r="I14" s="20"/>
      <c r="J14" s="8"/>
      <c r="K14" s="3"/>
    </row>
    <row r="15" spans="2:11" ht="12.75">
      <c r="B15" s="7" t="s">
        <v>1</v>
      </c>
      <c r="C15" s="7"/>
      <c r="D15" s="7"/>
      <c r="E15" s="3">
        <f>+I15</f>
        <v>20256</v>
      </c>
      <c r="F15" s="8"/>
      <c r="G15" s="3">
        <v>58210</v>
      </c>
      <c r="H15" s="8"/>
      <c r="I15" s="3">
        <v>20256</v>
      </c>
      <c r="J15" s="8"/>
      <c r="K15" s="3">
        <v>58210</v>
      </c>
    </row>
    <row r="16" spans="2:11" ht="12.75">
      <c r="B16" s="7" t="s">
        <v>33</v>
      </c>
      <c r="C16" s="7"/>
      <c r="D16" s="7"/>
      <c r="E16" s="4">
        <f>+I16</f>
        <v>-15239</v>
      </c>
      <c r="F16" s="8"/>
      <c r="G16" s="4">
        <v>-47470</v>
      </c>
      <c r="H16" s="8"/>
      <c r="I16" s="4">
        <v>-15239</v>
      </c>
      <c r="J16" s="8"/>
      <c r="K16" s="4">
        <v>-47470</v>
      </c>
    </row>
    <row r="17" spans="2:11" ht="12.75">
      <c r="B17" s="7"/>
      <c r="C17" s="7"/>
      <c r="D17" s="7"/>
      <c r="E17" s="3"/>
      <c r="F17" s="8"/>
      <c r="G17" s="3"/>
      <c r="H17" s="8"/>
      <c r="I17" s="3"/>
      <c r="J17" s="8"/>
      <c r="K17" s="3"/>
    </row>
    <row r="18" spans="2:11" ht="12.75">
      <c r="B18" s="2" t="s">
        <v>34</v>
      </c>
      <c r="E18" s="3">
        <f>+E15+E16</f>
        <v>5017</v>
      </c>
      <c r="F18" s="8"/>
      <c r="G18" s="3">
        <f>+G15+G16</f>
        <v>10740</v>
      </c>
      <c r="H18" s="8"/>
      <c r="I18" s="3">
        <f>+I15+I16</f>
        <v>5017</v>
      </c>
      <c r="J18" s="8"/>
      <c r="K18" s="3">
        <f>+K15+K16</f>
        <v>10740</v>
      </c>
    </row>
    <row r="19" spans="5:11" ht="12.75">
      <c r="E19" s="3"/>
      <c r="F19" s="8"/>
      <c r="G19" s="3"/>
      <c r="H19" s="8"/>
      <c r="I19" s="3"/>
      <c r="J19" s="8"/>
      <c r="K19" s="3"/>
    </row>
    <row r="20" spans="2:11" ht="12.75">
      <c r="B20" t="s">
        <v>35</v>
      </c>
      <c r="E20" s="3">
        <f>+I20</f>
        <v>4908</v>
      </c>
      <c r="F20" s="8"/>
      <c r="G20" s="3">
        <v>264</v>
      </c>
      <c r="H20" s="8"/>
      <c r="I20" s="3">
        <v>4908</v>
      </c>
      <c r="J20" s="8"/>
      <c r="K20" s="3">
        <v>264</v>
      </c>
    </row>
    <row r="21" spans="2:11" ht="12.75">
      <c r="B21" t="s">
        <v>36</v>
      </c>
      <c r="E21" s="3">
        <f>+I21</f>
        <v>-2335</v>
      </c>
      <c r="F21" s="8"/>
      <c r="G21" s="3">
        <v>-1565</v>
      </c>
      <c r="H21" s="8"/>
      <c r="I21" s="3">
        <v>-2335</v>
      </c>
      <c r="J21" s="8"/>
      <c r="K21" s="3">
        <v>-1565</v>
      </c>
    </row>
    <row r="22" spans="5:11" ht="12.75">
      <c r="E22" s="4"/>
      <c r="F22" s="8"/>
      <c r="G22" s="4"/>
      <c r="H22" s="8"/>
      <c r="I22" s="4"/>
      <c r="J22" s="8"/>
      <c r="K22" s="4"/>
    </row>
    <row r="23" spans="5:11" ht="12.75">
      <c r="E23" s="3"/>
      <c r="F23" s="8"/>
      <c r="G23" s="3"/>
      <c r="H23" s="8"/>
      <c r="I23" s="3"/>
      <c r="J23" s="8"/>
      <c r="K23" s="3"/>
    </row>
    <row r="24" spans="2:11" ht="12.75">
      <c r="B24" s="2" t="s">
        <v>85</v>
      </c>
      <c r="E24" s="3">
        <f>SUM(E18:E22)</f>
        <v>7590</v>
      </c>
      <c r="F24" s="8"/>
      <c r="G24" s="3">
        <f>SUM(G18:G22)</f>
        <v>9439</v>
      </c>
      <c r="H24" s="8"/>
      <c r="I24" s="3">
        <f>SUM(I18:I22)</f>
        <v>7590</v>
      </c>
      <c r="J24" s="8"/>
      <c r="K24" s="3">
        <f>SUM(K18:K22)</f>
        <v>9439</v>
      </c>
    </row>
    <row r="25" spans="2:11" ht="12.75">
      <c r="B25" s="21" t="s">
        <v>43</v>
      </c>
      <c r="E25" s="3">
        <f>+I25</f>
        <v>368</v>
      </c>
      <c r="F25" s="8"/>
      <c r="G25" s="3">
        <v>138</v>
      </c>
      <c r="H25" s="8"/>
      <c r="I25" s="3">
        <v>368</v>
      </c>
      <c r="J25" s="8"/>
      <c r="K25" s="3">
        <v>138</v>
      </c>
    </row>
    <row r="26" spans="2:11" ht="12.75">
      <c r="B26" s="21" t="s">
        <v>86</v>
      </c>
      <c r="E26" s="3">
        <f>+I26</f>
        <v>-42</v>
      </c>
      <c r="F26" s="8"/>
      <c r="G26" s="3">
        <v>-172</v>
      </c>
      <c r="H26" s="8"/>
      <c r="I26" s="3">
        <v>-42</v>
      </c>
      <c r="J26" s="8"/>
      <c r="K26" s="3">
        <v>-172</v>
      </c>
    </row>
    <row r="27" spans="5:11" ht="12.75">
      <c r="E27" s="4"/>
      <c r="F27" s="8"/>
      <c r="G27" s="4"/>
      <c r="H27" s="8"/>
      <c r="I27" s="4"/>
      <c r="J27" s="8"/>
      <c r="K27" s="4"/>
    </row>
    <row r="28" spans="5:11" ht="12.75">
      <c r="E28" s="8"/>
      <c r="F28" s="8"/>
      <c r="G28" s="8"/>
      <c r="H28" s="8"/>
      <c r="I28" s="8"/>
      <c r="J28" s="8"/>
      <c r="K28" s="8"/>
    </row>
    <row r="29" spans="2:11" ht="12.75">
      <c r="B29" s="2" t="s">
        <v>69</v>
      </c>
      <c r="E29" s="8">
        <f>SUM(E24:E27)</f>
        <v>7916</v>
      </c>
      <c r="F29" s="8"/>
      <c r="G29" s="8">
        <f>SUM(G24:G27)</f>
        <v>9405</v>
      </c>
      <c r="H29" s="8"/>
      <c r="I29" s="8">
        <f>SUM(I24:I27)</f>
        <v>7916</v>
      </c>
      <c r="J29" s="8"/>
      <c r="K29" s="8">
        <f>SUM(K24:K27)</f>
        <v>9405</v>
      </c>
    </row>
    <row r="30" spans="5:11" ht="12.75">
      <c r="E30" s="8"/>
      <c r="F30" s="8"/>
      <c r="G30" s="8"/>
      <c r="H30" s="8"/>
      <c r="I30" s="8"/>
      <c r="J30" s="8"/>
      <c r="K30" s="8"/>
    </row>
    <row r="31" spans="2:11" ht="12.75">
      <c r="B31" t="s">
        <v>3</v>
      </c>
      <c r="E31" s="8">
        <f>+I31</f>
        <v>-1199</v>
      </c>
      <c r="F31" s="8"/>
      <c r="G31" s="8">
        <v>-2480</v>
      </c>
      <c r="H31" s="8"/>
      <c r="I31" s="8">
        <v>-1199</v>
      </c>
      <c r="J31" s="8"/>
      <c r="K31" s="8">
        <v>-2480</v>
      </c>
    </row>
    <row r="32" spans="5:11" ht="12.75">
      <c r="E32" s="4"/>
      <c r="F32" s="8"/>
      <c r="G32" s="4"/>
      <c r="H32" s="8"/>
      <c r="I32" s="4"/>
      <c r="J32" s="8"/>
      <c r="K32" s="4"/>
    </row>
    <row r="33" spans="5:11" ht="7.5" customHeight="1">
      <c r="E33" s="8"/>
      <c r="F33" s="8"/>
      <c r="G33" s="8"/>
      <c r="H33" s="8"/>
      <c r="I33" s="8"/>
      <c r="J33" s="8"/>
      <c r="K33" s="8"/>
    </row>
    <row r="34" spans="2:11" ht="40.5" customHeight="1" thickBot="1">
      <c r="B34" s="79" t="s">
        <v>83</v>
      </c>
      <c r="C34" s="79"/>
      <c r="E34" s="5">
        <f>+E29+E31</f>
        <v>6717</v>
      </c>
      <c r="F34" s="8"/>
      <c r="G34" s="5">
        <f>+G29+G31</f>
        <v>6925</v>
      </c>
      <c r="H34" s="8"/>
      <c r="I34" s="5">
        <f>+I29+I31</f>
        <v>6717</v>
      </c>
      <c r="J34" s="8"/>
      <c r="K34" s="5">
        <f>+K29+K31</f>
        <v>6925</v>
      </c>
    </row>
    <row r="35" spans="5:11" ht="13.5" thickTop="1">
      <c r="E35" s="8"/>
      <c r="F35" s="8"/>
      <c r="G35" s="8"/>
      <c r="H35" s="8"/>
      <c r="I35" s="8"/>
      <c r="J35" s="8"/>
      <c r="K35" s="8"/>
    </row>
    <row r="36" spans="2:11" ht="29.25" customHeight="1">
      <c r="B36" s="79" t="s">
        <v>78</v>
      </c>
      <c r="C36" s="79"/>
      <c r="E36" s="8"/>
      <c r="F36" s="8"/>
      <c r="G36" s="8"/>
      <c r="H36" s="8"/>
      <c r="I36" s="8"/>
      <c r="J36" s="8"/>
      <c r="K36" s="8"/>
    </row>
    <row r="37" spans="2:11" ht="12.75">
      <c r="B37" s="21" t="s">
        <v>79</v>
      </c>
      <c r="E37" s="8">
        <f>+E34</f>
        <v>6717</v>
      </c>
      <c r="F37" s="8"/>
      <c r="G37" s="8">
        <f>+G34</f>
        <v>6925</v>
      </c>
      <c r="H37" s="8"/>
      <c r="I37" s="8">
        <f>+I34</f>
        <v>6717</v>
      </c>
      <c r="J37" s="8"/>
      <c r="K37" s="8">
        <f>+K34</f>
        <v>6925</v>
      </c>
    </row>
    <row r="38" spans="2:11" ht="12.75">
      <c r="B38" t="s">
        <v>37</v>
      </c>
      <c r="E38" s="8">
        <v>0</v>
      </c>
      <c r="F38" s="8"/>
      <c r="G38" s="8">
        <v>0</v>
      </c>
      <c r="H38" s="8"/>
      <c r="I38" s="8">
        <v>0</v>
      </c>
      <c r="J38" s="8"/>
      <c r="K38" s="8">
        <v>0</v>
      </c>
    </row>
    <row r="39" spans="2:11" ht="29.25" customHeight="1" thickBot="1">
      <c r="B39" s="79" t="s">
        <v>80</v>
      </c>
      <c r="C39" s="79"/>
      <c r="E39" s="35">
        <f>SUM(E37:E38)</f>
        <v>6717</v>
      </c>
      <c r="F39" s="8"/>
      <c r="G39" s="35">
        <f>SUM(G37:G38)</f>
        <v>6925</v>
      </c>
      <c r="H39" s="8"/>
      <c r="I39" s="35">
        <f>SUM(I37:I38)</f>
        <v>6717</v>
      </c>
      <c r="J39" s="8"/>
      <c r="K39" s="35">
        <f>SUM(K37:K38)</f>
        <v>6925</v>
      </c>
    </row>
    <row r="40" spans="5:11" ht="13.5" thickTop="1">
      <c r="E40" s="8"/>
      <c r="F40" s="8"/>
      <c r="G40" s="8"/>
      <c r="H40" s="8"/>
      <c r="I40" s="8"/>
      <c r="J40" s="7"/>
      <c r="K40" s="8"/>
    </row>
    <row r="41" spans="5:11" ht="12.75">
      <c r="E41" s="8" t="s">
        <v>19</v>
      </c>
      <c r="F41" s="8"/>
      <c r="G41" s="8"/>
      <c r="H41" s="8"/>
      <c r="I41" s="8" t="s">
        <v>19</v>
      </c>
      <c r="J41" s="7"/>
      <c r="K41" s="8"/>
    </row>
    <row r="42" spans="2:11" ht="12.75">
      <c r="B42" s="2" t="s">
        <v>50</v>
      </c>
      <c r="C42" s="2"/>
      <c r="E42" s="8"/>
      <c r="F42" s="8"/>
      <c r="G42" s="8"/>
      <c r="H42" s="8"/>
      <c r="I42" s="8"/>
      <c r="J42" s="7"/>
      <c r="K42" s="8"/>
    </row>
    <row r="43" spans="2:11" ht="12.75">
      <c r="B43" s="2" t="s">
        <v>19</v>
      </c>
      <c r="C43" s="2" t="s">
        <v>51</v>
      </c>
      <c r="E43" s="8"/>
      <c r="F43" s="8"/>
      <c r="G43" s="8"/>
      <c r="H43" s="8"/>
      <c r="I43" s="8"/>
      <c r="J43" s="7"/>
      <c r="K43" s="8"/>
    </row>
    <row r="44" spans="5:11" ht="6.75" customHeight="1">
      <c r="E44" s="3"/>
      <c r="F44" s="8"/>
      <c r="G44" s="3"/>
      <c r="H44" s="8"/>
      <c r="I44" s="3"/>
      <c r="K44" s="3"/>
    </row>
    <row r="45" spans="2:11" ht="13.5" thickBot="1">
      <c r="B45" t="s">
        <v>52</v>
      </c>
      <c r="E45" s="47">
        <f>+E37/99645*100</f>
        <v>6.740930302574139</v>
      </c>
      <c r="F45" s="25"/>
      <c r="G45" s="47">
        <f>+G37/99645*100</f>
        <v>6.949671333232978</v>
      </c>
      <c r="H45" s="25"/>
      <c r="I45" s="47">
        <f>+I37/99645*100</f>
        <v>6.740930302574139</v>
      </c>
      <c r="J45" s="48"/>
      <c r="K45" s="47">
        <f>+K37/99645*100</f>
        <v>6.949671333232978</v>
      </c>
    </row>
    <row r="46" spans="5:11" ht="13.5" thickTop="1">
      <c r="E46" s="49"/>
      <c r="F46" s="25"/>
      <c r="G46" s="50"/>
      <c r="H46" s="25"/>
      <c r="I46" s="49"/>
      <c r="J46" s="48"/>
      <c r="K46" s="50"/>
    </row>
    <row r="47" spans="2:11" ht="13.5" thickBot="1">
      <c r="B47" t="s">
        <v>53</v>
      </c>
      <c r="E47" s="53" t="s">
        <v>81</v>
      </c>
      <c r="F47" s="25"/>
      <c r="G47" s="53" t="s">
        <v>81</v>
      </c>
      <c r="H47" s="25"/>
      <c r="I47" s="53" t="s">
        <v>81</v>
      </c>
      <c r="J47" s="48"/>
      <c r="K47" s="53" t="s">
        <v>81</v>
      </c>
    </row>
    <row r="48" spans="2:12" ht="13.5" thickTop="1">
      <c r="B48" s="7"/>
      <c r="C48" s="7"/>
      <c r="D48" s="7"/>
      <c r="E48" s="8"/>
      <c r="F48" s="8"/>
      <c r="G48" s="8"/>
      <c r="H48" s="8"/>
      <c r="I48" s="8"/>
      <c r="J48" s="7"/>
      <c r="K48" s="8"/>
      <c r="L48" s="7"/>
    </row>
    <row r="49" spans="2:12" ht="12.75">
      <c r="B49" s="7"/>
      <c r="C49" s="7"/>
      <c r="D49" s="7"/>
      <c r="E49" s="8"/>
      <c r="F49" s="8"/>
      <c r="G49" s="8"/>
      <c r="H49" s="8"/>
      <c r="I49" s="8"/>
      <c r="J49" s="7"/>
      <c r="K49" s="8"/>
      <c r="L49" s="7"/>
    </row>
    <row r="50" spans="2:12" ht="39.75" customHeight="1">
      <c r="B50" s="78" t="s">
        <v>110</v>
      </c>
      <c r="C50" s="78"/>
      <c r="D50" s="78"/>
      <c r="E50" s="78"/>
      <c r="F50" s="78"/>
      <c r="G50" s="78"/>
      <c r="H50" s="78"/>
      <c r="I50" s="78"/>
      <c r="J50" s="78"/>
      <c r="K50" s="78"/>
      <c r="L50" s="7"/>
    </row>
    <row r="51" spans="1:12" ht="12.75">
      <c r="A51" s="77">
        <v>3</v>
      </c>
      <c r="B51" s="77"/>
      <c r="C51" s="77"/>
      <c r="D51" s="77"/>
      <c r="E51" s="77"/>
      <c r="F51" s="77"/>
      <c r="G51" s="77"/>
      <c r="H51" s="77"/>
      <c r="I51" s="77"/>
      <c r="J51" s="77"/>
      <c r="K51" s="77"/>
      <c r="L51" s="7"/>
    </row>
    <row r="52" spans="2:12" ht="12.75">
      <c r="B52" s="7"/>
      <c r="C52" s="7"/>
      <c r="D52" s="7"/>
      <c r="E52" s="8"/>
      <c r="F52" s="8"/>
      <c r="G52" s="8"/>
      <c r="H52" s="8"/>
      <c r="I52" s="8"/>
      <c r="J52" s="7"/>
      <c r="K52" s="8"/>
      <c r="L52" s="7"/>
    </row>
    <row r="53" spans="2:12" ht="12.75">
      <c r="B53" s="16"/>
      <c r="C53" s="16"/>
      <c r="D53" s="7"/>
      <c r="E53" s="7"/>
      <c r="F53" s="7"/>
      <c r="G53" s="32"/>
      <c r="H53" s="7"/>
      <c r="I53" s="7"/>
      <c r="J53" s="7"/>
      <c r="K53" s="7"/>
      <c r="L53" s="7"/>
    </row>
    <row r="54" spans="2:12" ht="12.75">
      <c r="B54" s="16"/>
      <c r="C54" s="16"/>
      <c r="D54" s="7"/>
      <c r="E54" s="7"/>
      <c r="F54" s="7"/>
      <c r="G54" s="7"/>
      <c r="H54" s="7"/>
      <c r="I54" s="7"/>
      <c r="J54" s="7"/>
      <c r="K54" s="7"/>
      <c r="L54" s="7"/>
    </row>
    <row r="55" ht="12.75">
      <c r="H55" s="7"/>
    </row>
    <row r="56" ht="12.75">
      <c r="H56" s="7"/>
    </row>
    <row r="57" ht="12.75">
      <c r="H57" s="7"/>
    </row>
    <row r="58" ht="12.75">
      <c r="H58" s="7"/>
    </row>
    <row r="59" ht="12.75">
      <c r="H59" s="7"/>
    </row>
    <row r="60" ht="12.75">
      <c r="H60" s="7"/>
    </row>
    <row r="61" ht="12.75">
      <c r="H61" s="7"/>
    </row>
    <row r="62" ht="12.75">
      <c r="H62" s="7"/>
    </row>
    <row r="63" ht="12.75">
      <c r="H63" s="7"/>
    </row>
    <row r="64" ht="12.75">
      <c r="H64" s="7"/>
    </row>
    <row r="65" ht="12.75">
      <c r="H65" s="7"/>
    </row>
    <row r="66" ht="12.75">
      <c r="H66" s="7"/>
    </row>
    <row r="67" ht="12.75">
      <c r="H67" s="7"/>
    </row>
    <row r="68" ht="12.75">
      <c r="H68" s="7"/>
    </row>
    <row r="69" ht="12.75">
      <c r="H69" s="7"/>
    </row>
    <row r="70" ht="12.75">
      <c r="H70" s="7"/>
    </row>
    <row r="71" ht="12.75">
      <c r="H71" s="7"/>
    </row>
    <row r="72" ht="12.75">
      <c r="H72" s="7"/>
    </row>
    <row r="73" ht="12.75">
      <c r="H73" s="7"/>
    </row>
    <row r="74" ht="12.75">
      <c r="H74" s="7"/>
    </row>
    <row r="75" ht="12.75">
      <c r="H75" s="7"/>
    </row>
    <row r="76" ht="12.75">
      <c r="H76" s="7"/>
    </row>
    <row r="77" ht="12.75">
      <c r="H77" s="7"/>
    </row>
  </sheetData>
  <sheetProtection/>
  <mergeCells count="9">
    <mergeCell ref="A51:K51"/>
    <mergeCell ref="B39:C39"/>
    <mergeCell ref="E8:G8"/>
    <mergeCell ref="I8:K8"/>
    <mergeCell ref="E9:G9"/>
    <mergeCell ref="I9:K9"/>
    <mergeCell ref="B34:C34"/>
    <mergeCell ref="B36:C36"/>
    <mergeCell ref="B50:K50"/>
  </mergeCells>
  <printOptions/>
  <pageMargins left="0.66" right="0.33" top="0.43" bottom="1" header="0.19"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2:O67"/>
  <sheetViews>
    <sheetView view="pageBreakPreview" zoomScale="90" zoomScaleSheetLayoutView="90" zoomScalePageLayoutView="0" workbookViewId="0" topLeftCell="A1">
      <selection activeCell="B31" sqref="B31:O31"/>
    </sheetView>
  </sheetViews>
  <sheetFormatPr defaultColWidth="9.140625" defaultRowHeight="12.75"/>
  <cols>
    <col min="1" max="1" width="0.85546875" style="0" customWidth="1"/>
    <col min="2" max="2" width="20.28125" style="0" customWidth="1"/>
    <col min="3" max="3" width="22.28125" style="0" customWidth="1"/>
    <col min="4" max="4" width="1.7109375" style="0" customWidth="1"/>
    <col min="5" max="5" width="12.7109375" style="0" customWidth="1"/>
    <col min="6" max="6" width="1.7109375" style="0" customWidth="1"/>
    <col min="7" max="7" width="11.7109375" style="0" customWidth="1"/>
    <col min="8" max="8" width="1.7109375" style="0" customWidth="1"/>
    <col min="9" max="9" width="12.7109375" style="0" customWidth="1"/>
    <col min="10" max="10" width="1.7109375" style="0" customWidth="1"/>
    <col min="11" max="11" width="11.8515625" style="0" customWidth="1"/>
    <col min="12" max="12" width="1.421875" style="0" customWidth="1"/>
    <col min="13" max="13" width="11.140625" style="0" customWidth="1"/>
    <col min="14" max="14" width="0.9921875" style="0" customWidth="1"/>
    <col min="15" max="15" width="12.00390625" style="0" customWidth="1"/>
  </cols>
  <sheetData>
    <row r="1" ht="5.25" customHeight="1"/>
    <row r="2" ht="16.5">
      <c r="B2" s="14" t="s">
        <v>0</v>
      </c>
    </row>
    <row r="3" ht="12.75">
      <c r="B3" s="2"/>
    </row>
    <row r="4" ht="15.75">
      <c r="B4" s="13" t="s">
        <v>15</v>
      </c>
    </row>
    <row r="5" spans="2:15" ht="15.75">
      <c r="B5" s="62" t="s">
        <v>101</v>
      </c>
      <c r="C5" s="63"/>
      <c r="D5" s="63"/>
      <c r="E5" s="63"/>
      <c r="F5" s="63"/>
      <c r="G5" s="63"/>
      <c r="H5" s="63"/>
      <c r="I5" s="63"/>
      <c r="J5" s="63"/>
      <c r="K5" s="63"/>
      <c r="L5" s="63"/>
      <c r="M5" s="63"/>
      <c r="N5" s="63"/>
      <c r="O5" s="63"/>
    </row>
    <row r="6" spans="2:15" ht="15">
      <c r="B6" s="63"/>
      <c r="C6" s="63"/>
      <c r="D6" s="63"/>
      <c r="E6" s="63"/>
      <c r="F6" s="63"/>
      <c r="G6" s="63"/>
      <c r="H6" s="63"/>
      <c r="I6" s="63"/>
      <c r="J6" s="63"/>
      <c r="K6" s="63"/>
      <c r="L6" s="63"/>
      <c r="M6" s="63"/>
      <c r="N6" s="63"/>
      <c r="O6" s="63"/>
    </row>
    <row r="7" spans="2:15" ht="15.75">
      <c r="B7" s="63"/>
      <c r="C7" s="63"/>
      <c r="D7" s="63"/>
      <c r="E7" s="82" t="s">
        <v>29</v>
      </c>
      <c r="F7" s="82"/>
      <c r="G7" s="82"/>
      <c r="H7" s="82"/>
      <c r="I7" s="82"/>
      <c r="J7" s="82"/>
      <c r="K7" s="82"/>
      <c r="L7" s="64"/>
      <c r="M7" s="64" t="s">
        <v>27</v>
      </c>
      <c r="N7" s="64"/>
      <c r="O7" s="64" t="s">
        <v>30</v>
      </c>
    </row>
    <row r="8" spans="2:15" ht="15.75">
      <c r="B8" s="13"/>
      <c r="C8" s="13"/>
      <c r="D8" s="13"/>
      <c r="E8" s="82" t="s">
        <v>13</v>
      </c>
      <c r="F8" s="82"/>
      <c r="G8" s="82"/>
      <c r="H8" s="64"/>
      <c r="I8" s="64" t="s">
        <v>14</v>
      </c>
      <c r="J8" s="13"/>
      <c r="K8" s="13"/>
      <c r="L8" s="13"/>
      <c r="M8" s="64" t="s">
        <v>28</v>
      </c>
      <c r="N8" s="64"/>
      <c r="O8" s="64" t="s">
        <v>31</v>
      </c>
    </row>
    <row r="9" spans="2:15" ht="15.75">
      <c r="B9" s="13"/>
      <c r="C9" s="13"/>
      <c r="D9" s="13"/>
      <c r="E9" s="64" t="s">
        <v>9</v>
      </c>
      <c r="F9" s="13"/>
      <c r="G9" s="64" t="s">
        <v>9</v>
      </c>
      <c r="H9" s="64"/>
      <c r="I9" s="64" t="s">
        <v>12</v>
      </c>
      <c r="J9" s="13"/>
      <c r="K9" s="13"/>
      <c r="L9" s="13"/>
      <c r="M9" s="63"/>
      <c r="N9" s="63"/>
      <c r="O9" s="63"/>
    </row>
    <row r="10" spans="2:15" ht="15.75">
      <c r="B10" s="13"/>
      <c r="C10" s="13"/>
      <c r="D10" s="13"/>
      <c r="E10" s="65" t="s">
        <v>11</v>
      </c>
      <c r="F10" s="52"/>
      <c r="G10" s="65" t="s">
        <v>10</v>
      </c>
      <c r="H10" s="65"/>
      <c r="I10" s="65" t="s">
        <v>16</v>
      </c>
      <c r="J10" s="52"/>
      <c r="K10" s="65" t="s">
        <v>5</v>
      </c>
      <c r="L10" s="65"/>
      <c r="M10" s="63"/>
      <c r="N10" s="63"/>
      <c r="O10" s="63"/>
    </row>
    <row r="11" spans="2:15" ht="15.75">
      <c r="B11" s="13"/>
      <c r="C11" s="13"/>
      <c r="D11" s="13"/>
      <c r="E11" s="65" t="s">
        <v>2</v>
      </c>
      <c r="F11" s="52"/>
      <c r="G11" s="65" t="s">
        <v>2</v>
      </c>
      <c r="H11" s="65"/>
      <c r="I11" s="65" t="s">
        <v>2</v>
      </c>
      <c r="J11" s="52"/>
      <c r="K11" s="65" t="s">
        <v>2</v>
      </c>
      <c r="L11" s="65"/>
      <c r="M11" s="65" t="s">
        <v>2</v>
      </c>
      <c r="N11" s="65"/>
      <c r="O11" s="65" t="s">
        <v>2</v>
      </c>
    </row>
    <row r="12" spans="2:15" ht="15.75">
      <c r="B12" s="13"/>
      <c r="C12" s="13"/>
      <c r="D12" s="13"/>
      <c r="E12" s="65"/>
      <c r="F12" s="52"/>
      <c r="G12" s="65"/>
      <c r="H12" s="65"/>
      <c r="I12" s="65"/>
      <c r="J12" s="52"/>
      <c r="K12" s="65"/>
      <c r="L12" s="65"/>
      <c r="M12" s="63"/>
      <c r="N12" s="63"/>
      <c r="O12" s="63"/>
    </row>
    <row r="13" spans="2:15" ht="15.75">
      <c r="B13" s="13"/>
      <c r="C13" s="13"/>
      <c r="D13" s="13"/>
      <c r="E13" s="65"/>
      <c r="F13" s="52"/>
      <c r="G13" s="65"/>
      <c r="H13" s="65"/>
      <c r="I13" s="65"/>
      <c r="J13" s="52"/>
      <c r="K13" s="65"/>
      <c r="L13" s="65"/>
      <c r="M13" s="63"/>
      <c r="N13" s="63"/>
      <c r="O13" s="63"/>
    </row>
    <row r="14" spans="2:15" ht="15.75">
      <c r="B14" s="13" t="s">
        <v>103</v>
      </c>
      <c r="C14" s="63"/>
      <c r="D14" s="63"/>
      <c r="E14" s="66">
        <v>99645</v>
      </c>
      <c r="F14" s="66"/>
      <c r="G14" s="66">
        <v>22693</v>
      </c>
      <c r="H14" s="66"/>
      <c r="I14" s="66">
        <v>125998</v>
      </c>
      <c r="J14" s="66"/>
      <c r="K14" s="66">
        <f>SUM(E14:J14)</f>
        <v>248336</v>
      </c>
      <c r="L14" s="66"/>
      <c r="M14" s="67">
        <v>0</v>
      </c>
      <c r="N14" s="67"/>
      <c r="O14" s="67">
        <f>+K14+M14</f>
        <v>248336</v>
      </c>
    </row>
    <row r="15" spans="2:15" ht="15">
      <c r="B15" s="63"/>
      <c r="C15" s="63"/>
      <c r="D15" s="63"/>
      <c r="E15" s="66"/>
      <c r="F15" s="66"/>
      <c r="G15" s="66"/>
      <c r="H15" s="66"/>
      <c r="I15" s="66"/>
      <c r="J15" s="66"/>
      <c r="K15" s="66"/>
      <c r="L15" s="66"/>
      <c r="M15" s="63"/>
      <c r="N15" s="63"/>
      <c r="O15" s="63"/>
    </row>
    <row r="16" spans="2:15" ht="15">
      <c r="B16" s="63" t="s">
        <v>80</v>
      </c>
      <c r="C16" s="63"/>
      <c r="D16" s="63"/>
      <c r="E16" s="66">
        <v>0</v>
      </c>
      <c r="F16" s="66"/>
      <c r="G16" s="66">
        <v>0</v>
      </c>
      <c r="H16" s="66"/>
      <c r="I16" s="66">
        <v>6717</v>
      </c>
      <c r="J16" s="66"/>
      <c r="K16" s="66">
        <f>SUM(E16:J16)</f>
        <v>6717</v>
      </c>
      <c r="L16" s="66"/>
      <c r="M16" s="68">
        <v>0</v>
      </c>
      <c r="N16" s="63"/>
      <c r="O16" s="67">
        <f>+K16+M16</f>
        <v>6717</v>
      </c>
    </row>
    <row r="17" spans="2:15" ht="12.75" customHeight="1">
      <c r="B17" s="63"/>
      <c r="C17" s="63"/>
      <c r="D17" s="63"/>
      <c r="E17" s="69"/>
      <c r="F17" s="66"/>
      <c r="G17" s="69"/>
      <c r="H17" s="70"/>
      <c r="I17" s="69"/>
      <c r="J17" s="66"/>
      <c r="K17" s="69"/>
      <c r="L17" s="70"/>
      <c r="M17" s="69"/>
      <c r="N17" s="63"/>
      <c r="O17" s="71"/>
    </row>
    <row r="18" spans="2:15" ht="5.25" customHeight="1">
      <c r="B18" s="63"/>
      <c r="C18" s="63"/>
      <c r="D18" s="63"/>
      <c r="E18" s="70"/>
      <c r="F18" s="70"/>
      <c r="G18" s="70"/>
      <c r="H18" s="70"/>
      <c r="I18" s="70"/>
      <c r="J18" s="70"/>
      <c r="K18" s="70"/>
      <c r="L18" s="70"/>
      <c r="M18" s="70"/>
      <c r="N18" s="63"/>
      <c r="O18" s="70"/>
    </row>
    <row r="19" spans="2:15" ht="16.5" thickBot="1">
      <c r="B19" s="13" t="s">
        <v>104</v>
      </c>
      <c r="C19" s="63"/>
      <c r="D19" s="63"/>
      <c r="E19" s="72">
        <f>SUM(E14:E17)</f>
        <v>99645</v>
      </c>
      <c r="F19" s="70"/>
      <c r="G19" s="72">
        <f>SUM(G14:G17)</f>
        <v>22693</v>
      </c>
      <c r="H19" s="70"/>
      <c r="I19" s="72">
        <f>SUM(I14:I17)</f>
        <v>132715</v>
      </c>
      <c r="J19" s="70"/>
      <c r="K19" s="72">
        <f>SUM(K14:K17)</f>
        <v>255053</v>
      </c>
      <c r="L19" s="70"/>
      <c r="M19" s="72">
        <f>SUM(M14:M17)</f>
        <v>0</v>
      </c>
      <c r="N19" s="67"/>
      <c r="O19" s="72">
        <f>SUM(O14:O17)</f>
        <v>255053</v>
      </c>
    </row>
    <row r="20" spans="2:15" ht="15.75" thickTop="1">
      <c r="B20" s="63"/>
      <c r="C20" s="63"/>
      <c r="D20" s="63"/>
      <c r="E20" s="70"/>
      <c r="F20" s="70"/>
      <c r="G20" s="70"/>
      <c r="H20" s="70"/>
      <c r="I20" s="70"/>
      <c r="J20" s="70"/>
      <c r="K20" s="70"/>
      <c r="L20" s="70"/>
      <c r="M20" s="70"/>
      <c r="N20" s="67"/>
      <c r="O20" s="70"/>
    </row>
    <row r="21" spans="2:15" ht="15.75">
      <c r="B21" s="13"/>
      <c r="C21" s="13"/>
      <c r="D21" s="13"/>
      <c r="E21" s="52"/>
      <c r="F21" s="52"/>
      <c r="G21" s="52"/>
      <c r="H21" s="52"/>
      <c r="I21" s="73"/>
      <c r="J21" s="52"/>
      <c r="K21" s="52"/>
      <c r="L21" s="52"/>
      <c r="M21" s="63"/>
      <c r="N21" s="63"/>
      <c r="O21" s="63"/>
    </row>
    <row r="22" spans="2:15" ht="15.75">
      <c r="B22" s="13" t="s">
        <v>92</v>
      </c>
      <c r="C22" s="63"/>
      <c r="D22" s="63"/>
      <c r="E22" s="66">
        <v>99645</v>
      </c>
      <c r="F22" s="66"/>
      <c r="G22" s="66">
        <v>22693</v>
      </c>
      <c r="H22" s="66"/>
      <c r="I22" s="66">
        <v>65965</v>
      </c>
      <c r="J22" s="66"/>
      <c r="K22" s="66">
        <f>SUM(E22:J22)</f>
        <v>188303</v>
      </c>
      <c r="L22" s="66"/>
      <c r="M22" s="74">
        <v>0</v>
      </c>
      <c r="N22" s="67"/>
      <c r="O22" s="67">
        <f>+K22+M22</f>
        <v>188303</v>
      </c>
    </row>
    <row r="23" spans="2:15" ht="15">
      <c r="B23" s="63"/>
      <c r="C23" s="63"/>
      <c r="D23" s="63"/>
      <c r="E23" s="66"/>
      <c r="F23" s="66"/>
      <c r="G23" s="66"/>
      <c r="H23" s="66"/>
      <c r="I23" s="66"/>
      <c r="J23" s="66"/>
      <c r="K23" s="66"/>
      <c r="L23" s="66"/>
      <c r="M23" s="63"/>
      <c r="N23" s="63"/>
      <c r="O23" s="63"/>
    </row>
    <row r="24" spans="2:15" ht="15">
      <c r="B24" s="63" t="s">
        <v>80</v>
      </c>
      <c r="C24" s="63"/>
      <c r="D24" s="63"/>
      <c r="E24" s="66">
        <v>0</v>
      </c>
      <c r="F24" s="66"/>
      <c r="G24" s="66">
        <v>0</v>
      </c>
      <c r="H24" s="66"/>
      <c r="I24" s="66">
        <v>6925</v>
      </c>
      <c r="J24" s="66"/>
      <c r="K24" s="66">
        <f>SUM(E24:J24)</f>
        <v>6925</v>
      </c>
      <c r="L24" s="66"/>
      <c r="M24" s="68">
        <v>0</v>
      </c>
      <c r="N24" s="63"/>
      <c r="O24" s="67">
        <f>+K24+M24</f>
        <v>6925</v>
      </c>
    </row>
    <row r="25" spans="2:15" ht="12.75" customHeight="1">
      <c r="B25" s="63"/>
      <c r="C25" s="63"/>
      <c r="D25" s="63"/>
      <c r="E25" s="69"/>
      <c r="F25" s="66"/>
      <c r="G25" s="69"/>
      <c r="H25" s="70"/>
      <c r="I25" s="69"/>
      <c r="J25" s="66"/>
      <c r="K25" s="69"/>
      <c r="L25" s="70"/>
      <c r="M25" s="69"/>
      <c r="N25" s="63"/>
      <c r="O25" s="69"/>
    </row>
    <row r="26" spans="2:15" ht="5.25" customHeight="1">
      <c r="B26" s="63"/>
      <c r="C26" s="63"/>
      <c r="D26" s="63"/>
      <c r="E26" s="70"/>
      <c r="F26" s="70"/>
      <c r="G26" s="70"/>
      <c r="H26" s="70"/>
      <c r="I26" s="70"/>
      <c r="J26" s="70"/>
      <c r="K26" s="70"/>
      <c r="L26" s="70"/>
      <c r="M26" s="70"/>
      <c r="N26" s="63"/>
      <c r="O26" s="70"/>
    </row>
    <row r="27" spans="2:15" ht="16.5" thickBot="1">
      <c r="B27" s="13" t="s">
        <v>105</v>
      </c>
      <c r="C27" s="63"/>
      <c r="D27" s="63"/>
      <c r="E27" s="72">
        <f>SUM(E22:E25)</f>
        <v>99645</v>
      </c>
      <c r="F27" s="70"/>
      <c r="G27" s="72">
        <f>SUM(G22:G25)</f>
        <v>22693</v>
      </c>
      <c r="H27" s="70"/>
      <c r="I27" s="72">
        <f>SUM(I22:I25)</f>
        <v>72890</v>
      </c>
      <c r="J27" s="70"/>
      <c r="K27" s="72">
        <f>SUM(K22:K25)</f>
        <v>195228</v>
      </c>
      <c r="L27" s="70"/>
      <c r="M27" s="72">
        <f>SUM(M22:M25)</f>
        <v>0</v>
      </c>
      <c r="N27" s="67"/>
      <c r="O27" s="72">
        <f>SUM(O22:O25)</f>
        <v>195228</v>
      </c>
    </row>
    <row r="28" spans="2:15" ht="15.75" thickTop="1">
      <c r="B28" s="63"/>
      <c r="C28" s="63"/>
      <c r="D28" s="63"/>
      <c r="E28" s="70"/>
      <c r="F28" s="70"/>
      <c r="G28" s="70"/>
      <c r="H28" s="70"/>
      <c r="I28" s="70"/>
      <c r="J28" s="70"/>
      <c r="K28" s="70"/>
      <c r="L28" s="70"/>
      <c r="M28" s="70"/>
      <c r="N28" s="63"/>
      <c r="O28" s="70"/>
    </row>
    <row r="29" spans="2:15" ht="15">
      <c r="B29" s="63"/>
      <c r="C29" s="63"/>
      <c r="D29" s="63"/>
      <c r="E29" s="70"/>
      <c r="F29" s="70"/>
      <c r="G29" s="70"/>
      <c r="H29" s="70"/>
      <c r="I29" s="70"/>
      <c r="J29" s="70"/>
      <c r="K29" s="70"/>
      <c r="L29" s="70"/>
      <c r="M29" s="63"/>
      <c r="N29" s="63"/>
      <c r="O29" s="63"/>
    </row>
    <row r="30" spans="2:15" ht="15">
      <c r="B30" s="63"/>
      <c r="C30" s="63"/>
      <c r="D30" s="63"/>
      <c r="E30" s="70"/>
      <c r="F30" s="70"/>
      <c r="G30" s="70"/>
      <c r="H30" s="70"/>
      <c r="I30" s="70"/>
      <c r="J30" s="70"/>
      <c r="K30" s="70"/>
      <c r="L30" s="70"/>
      <c r="M30" s="63"/>
      <c r="N30" s="63"/>
      <c r="O30" s="63"/>
    </row>
    <row r="31" spans="2:15" ht="45.75" customHeight="1">
      <c r="B31" s="83" t="s">
        <v>111</v>
      </c>
      <c r="C31" s="83"/>
      <c r="D31" s="83"/>
      <c r="E31" s="83"/>
      <c r="F31" s="83"/>
      <c r="G31" s="83"/>
      <c r="H31" s="83"/>
      <c r="I31" s="83"/>
      <c r="J31" s="83"/>
      <c r="K31" s="83"/>
      <c r="L31" s="83"/>
      <c r="M31" s="83"/>
      <c r="N31" s="83"/>
      <c r="O31" s="83"/>
    </row>
    <row r="32" spans="2:15" ht="15.75">
      <c r="B32" s="26"/>
      <c r="C32" s="63"/>
      <c r="D32" s="63"/>
      <c r="E32" s="66"/>
      <c r="F32" s="66"/>
      <c r="G32" s="66"/>
      <c r="H32" s="66"/>
      <c r="I32" s="66"/>
      <c r="J32" s="66"/>
      <c r="K32" s="66"/>
      <c r="L32" s="66"/>
      <c r="M32" s="63"/>
      <c r="N32" s="63"/>
      <c r="O32" s="63"/>
    </row>
    <row r="33" spans="1:15" ht="15">
      <c r="A33" s="75"/>
      <c r="B33" s="75"/>
      <c r="C33" s="75"/>
      <c r="D33" s="75"/>
      <c r="E33" s="75"/>
      <c r="F33" s="75"/>
      <c r="G33" s="75"/>
      <c r="H33" s="75"/>
      <c r="I33" s="75"/>
      <c r="J33" s="75"/>
      <c r="K33" s="75"/>
      <c r="L33" s="75"/>
      <c r="M33" s="75"/>
      <c r="N33" s="75"/>
      <c r="O33" s="75"/>
    </row>
    <row r="67" ht="15">
      <c r="G67" s="61">
        <v>4</v>
      </c>
    </row>
  </sheetData>
  <sheetProtection/>
  <mergeCells count="3">
    <mergeCell ref="E8:G8"/>
    <mergeCell ref="E7:K7"/>
    <mergeCell ref="B31:O31"/>
  </mergeCells>
  <printOptions/>
  <pageMargins left="0.35" right="0.1" top="0.78740157480315" bottom="0.78740157480315" header="0.511811023622047" footer="0.511811023622047"/>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O62"/>
  <sheetViews>
    <sheetView view="pageBreakPreview" zoomScaleNormal="85" zoomScaleSheetLayoutView="100" zoomScalePageLayoutView="0" workbookViewId="0" topLeftCell="A1">
      <selection activeCell="C5" sqref="C5"/>
    </sheetView>
  </sheetViews>
  <sheetFormatPr defaultColWidth="9.140625" defaultRowHeight="12.75"/>
  <cols>
    <col min="1" max="1" width="1.7109375" style="21" customWidth="1"/>
    <col min="2" max="3" width="2.7109375" style="21" customWidth="1"/>
    <col min="4" max="4" width="32.421875" style="21" customWidth="1"/>
    <col min="5" max="6" width="13.140625" style="21" customWidth="1"/>
    <col min="7" max="7" width="15.00390625" style="21" customWidth="1"/>
    <col min="8" max="8" width="5.421875" style="21" customWidth="1"/>
    <col min="9" max="9" width="15.00390625" style="21" customWidth="1"/>
    <col min="10" max="10" width="5.7109375" style="21" customWidth="1"/>
    <col min="11" max="11" width="15.00390625" style="21" bestFit="1" customWidth="1"/>
    <col min="12" max="12" width="9.28125" style="21" customWidth="1"/>
  </cols>
  <sheetData>
    <row r="2" ht="15">
      <c r="B2" s="26" t="s">
        <v>0</v>
      </c>
    </row>
    <row r="3" ht="12.75">
      <c r="B3" s="2"/>
    </row>
    <row r="4" spans="2:9" ht="15.75">
      <c r="B4" s="52" t="s">
        <v>82</v>
      </c>
      <c r="C4" s="40"/>
      <c r="D4" s="40"/>
      <c r="E4" s="40"/>
      <c r="F4" s="40"/>
      <c r="G4" s="37"/>
      <c r="H4" s="38"/>
      <c r="I4" s="39"/>
    </row>
    <row r="5" spans="2:9" ht="12.75">
      <c r="B5" s="16" t="s">
        <v>101</v>
      </c>
      <c r="C5" s="40"/>
      <c r="D5" s="40"/>
      <c r="E5" s="40"/>
      <c r="F5" s="40"/>
      <c r="G5" s="37"/>
      <c r="H5" s="38"/>
      <c r="I5" s="39"/>
    </row>
    <row r="6" spans="2:9" ht="12.75">
      <c r="B6" s="16"/>
      <c r="C6" s="40"/>
      <c r="D6" s="40"/>
      <c r="E6" s="40"/>
      <c r="F6" s="40"/>
      <c r="G6" s="37"/>
      <c r="H6" s="38"/>
      <c r="I6" s="39"/>
    </row>
    <row r="7" spans="2:9" ht="12.75">
      <c r="B7" s="40"/>
      <c r="C7" s="40"/>
      <c r="D7" s="40"/>
      <c r="E7" s="40"/>
      <c r="F7" s="40"/>
      <c r="G7" s="15" t="s">
        <v>98</v>
      </c>
      <c r="I7" s="31" t="str">
        <f>+G7</f>
        <v>31 March</v>
      </c>
    </row>
    <row r="8" spans="2:9" ht="12.75">
      <c r="B8" s="40"/>
      <c r="C8" s="40"/>
      <c r="D8" s="40"/>
      <c r="E8" s="40"/>
      <c r="F8" s="40"/>
      <c r="G8" s="15" t="s">
        <v>99</v>
      </c>
      <c r="I8" s="15" t="s">
        <v>89</v>
      </c>
    </row>
    <row r="9" spans="2:9" ht="12.75">
      <c r="B9" s="40"/>
      <c r="C9" s="40"/>
      <c r="D9" s="40"/>
      <c r="E9" s="40"/>
      <c r="F9" s="40"/>
      <c r="G9" s="11" t="s">
        <v>2</v>
      </c>
      <c r="I9" s="11" t="s">
        <v>2</v>
      </c>
    </row>
    <row r="10" spans="2:9" ht="12.75">
      <c r="B10" s="60" t="s">
        <v>41</v>
      </c>
      <c r="C10" s="40"/>
      <c r="D10" s="40"/>
      <c r="E10" s="40"/>
      <c r="F10" s="40"/>
      <c r="G10" s="37"/>
      <c r="H10" s="38"/>
      <c r="I10" s="37"/>
    </row>
    <row r="11" spans="2:9" ht="12.75">
      <c r="B11" s="40" t="s">
        <v>69</v>
      </c>
      <c r="C11" s="40"/>
      <c r="D11" s="40"/>
      <c r="E11" s="40"/>
      <c r="F11" s="40"/>
      <c r="G11" s="51">
        <v>7916</v>
      </c>
      <c r="H11" s="51"/>
      <c r="I11" s="51">
        <v>9405</v>
      </c>
    </row>
    <row r="12" spans="2:9" ht="12.75">
      <c r="B12" s="40" t="s">
        <v>42</v>
      </c>
      <c r="C12" s="40"/>
      <c r="D12" s="40"/>
      <c r="E12" s="40"/>
      <c r="F12" s="40"/>
      <c r="G12" s="51"/>
      <c r="H12" s="51"/>
      <c r="I12" s="51"/>
    </row>
    <row r="13" spans="2:9" ht="12.75">
      <c r="B13" s="40"/>
      <c r="C13" s="40"/>
      <c r="D13" s="40" t="s">
        <v>63</v>
      </c>
      <c r="E13" s="40"/>
      <c r="F13" s="40"/>
      <c r="G13" s="54">
        <v>1297</v>
      </c>
      <c r="H13" s="51"/>
      <c r="I13" s="51">
        <v>1256</v>
      </c>
    </row>
    <row r="14" spans="2:9" ht="12.75">
      <c r="B14" s="40"/>
      <c r="C14" s="40"/>
      <c r="D14" s="42" t="s">
        <v>61</v>
      </c>
      <c r="E14" s="40"/>
      <c r="F14" s="40"/>
      <c r="G14" s="54">
        <v>162</v>
      </c>
      <c r="H14" s="51"/>
      <c r="I14" s="51">
        <v>162</v>
      </c>
    </row>
    <row r="15" spans="2:9" ht="12.75">
      <c r="B15" s="40"/>
      <c r="C15" s="40"/>
      <c r="D15" s="40" t="s">
        <v>115</v>
      </c>
      <c r="E15" s="40"/>
      <c r="F15" s="40"/>
      <c r="G15" s="54">
        <v>-4817</v>
      </c>
      <c r="H15" s="51"/>
      <c r="I15" s="51">
        <v>-191</v>
      </c>
    </row>
    <row r="16" spans="2:9" ht="12.75">
      <c r="B16" s="40"/>
      <c r="C16" s="40"/>
      <c r="D16" s="40" t="s">
        <v>86</v>
      </c>
      <c r="E16" s="40"/>
      <c r="F16" s="40"/>
      <c r="G16" s="54">
        <v>42</v>
      </c>
      <c r="H16" s="51"/>
      <c r="I16" s="51">
        <v>172</v>
      </c>
    </row>
    <row r="17" spans="2:9" ht="12.75">
      <c r="B17" s="40"/>
      <c r="C17" s="40"/>
      <c r="D17" s="40" t="s">
        <v>43</v>
      </c>
      <c r="E17" s="40"/>
      <c r="F17" s="40"/>
      <c r="G17" s="55">
        <v>-368</v>
      </c>
      <c r="H17" s="51"/>
      <c r="I17" s="56">
        <v>-138</v>
      </c>
    </row>
    <row r="18" spans="2:9" ht="12.75">
      <c r="B18" s="40" t="s">
        <v>64</v>
      </c>
      <c r="C18" s="40"/>
      <c r="D18" s="40"/>
      <c r="E18" s="40"/>
      <c r="F18" s="40"/>
      <c r="G18" s="51">
        <f>SUM(G11:G17)</f>
        <v>4232</v>
      </c>
      <c r="H18" s="51"/>
      <c r="I18" s="51">
        <f>SUM(I11:I17)</f>
        <v>10666</v>
      </c>
    </row>
    <row r="19" spans="2:9" ht="12.75">
      <c r="B19" s="40" t="s">
        <v>65</v>
      </c>
      <c r="C19" s="40"/>
      <c r="D19" s="40"/>
      <c r="E19" s="40"/>
      <c r="F19" s="40"/>
      <c r="G19" s="51"/>
      <c r="H19" s="51"/>
      <c r="I19" s="51"/>
    </row>
    <row r="20" spans="2:9" ht="12.75">
      <c r="B20" s="16"/>
      <c r="C20" s="40"/>
      <c r="D20" s="40" t="s">
        <v>20</v>
      </c>
      <c r="E20" s="40"/>
      <c r="F20" s="40"/>
      <c r="G20" s="51">
        <v>1293</v>
      </c>
      <c r="H20" s="51"/>
      <c r="I20" s="51">
        <v>546</v>
      </c>
    </row>
    <row r="21" spans="2:9" ht="12.75">
      <c r="B21" s="16"/>
      <c r="C21" s="40"/>
      <c r="D21" s="40" t="s">
        <v>4</v>
      </c>
      <c r="E21" s="40"/>
      <c r="F21" s="40"/>
      <c r="G21" s="54">
        <v>0</v>
      </c>
      <c r="H21" s="51"/>
      <c r="I21" s="51">
        <v>556</v>
      </c>
    </row>
    <row r="22" spans="2:9" ht="12.75">
      <c r="B22" s="16"/>
      <c r="C22" s="40"/>
      <c r="D22" s="40" t="s">
        <v>54</v>
      </c>
      <c r="E22" s="40"/>
      <c r="F22" s="40"/>
      <c r="G22" s="51">
        <v>929</v>
      </c>
      <c r="H22" s="51"/>
      <c r="I22" s="51">
        <v>37006</v>
      </c>
    </row>
    <row r="23" spans="2:9" ht="12.75">
      <c r="B23" s="16"/>
      <c r="C23" s="40"/>
      <c r="D23" s="40" t="s">
        <v>55</v>
      </c>
      <c r="E23" s="40"/>
      <c r="F23" s="40"/>
      <c r="G23" s="56">
        <v>-8336</v>
      </c>
      <c r="H23" s="51"/>
      <c r="I23" s="56">
        <v>-10872</v>
      </c>
    </row>
    <row r="24" spans="2:9" ht="12.75">
      <c r="B24" s="40"/>
      <c r="C24" s="40"/>
      <c r="D24" s="40" t="s">
        <v>93</v>
      </c>
      <c r="E24" s="40"/>
      <c r="F24" s="40"/>
      <c r="G24" s="51">
        <f>SUM(G18:G23)</f>
        <v>-1882</v>
      </c>
      <c r="H24" s="51"/>
      <c r="I24" s="51">
        <f>SUM(I18:I23)</f>
        <v>37902</v>
      </c>
    </row>
    <row r="25" spans="2:9" ht="12.75">
      <c r="B25" s="40"/>
      <c r="C25" s="40"/>
      <c r="D25" s="40" t="s">
        <v>66</v>
      </c>
      <c r="E25" s="40"/>
      <c r="F25" s="40"/>
      <c r="G25" s="51">
        <v>-7977</v>
      </c>
      <c r="H25" s="51"/>
      <c r="I25" s="51">
        <v>-1536</v>
      </c>
    </row>
    <row r="26" spans="2:9" ht="12.75">
      <c r="B26" s="16" t="s">
        <v>106</v>
      </c>
      <c r="C26" s="40"/>
      <c r="D26" s="40"/>
      <c r="E26" s="40"/>
      <c r="F26" s="40"/>
      <c r="G26" s="57">
        <f>SUM(G24:G25)</f>
        <v>-9859</v>
      </c>
      <c r="H26" s="51"/>
      <c r="I26" s="57">
        <f>SUM(I24:I25)</f>
        <v>36366</v>
      </c>
    </row>
    <row r="27" spans="2:9" ht="12.75">
      <c r="B27" s="40"/>
      <c r="C27" s="40"/>
      <c r="D27" s="40"/>
      <c r="E27" s="40"/>
      <c r="F27" s="40"/>
      <c r="G27" s="51"/>
      <c r="H27" s="51"/>
      <c r="I27" s="51"/>
    </row>
    <row r="28" spans="2:9" ht="12.75">
      <c r="B28" s="60" t="s">
        <v>44</v>
      </c>
      <c r="C28" s="40"/>
      <c r="D28" s="40"/>
      <c r="E28" s="40"/>
      <c r="F28" s="40"/>
      <c r="G28" s="51"/>
      <c r="H28" s="51"/>
      <c r="I28" s="51"/>
    </row>
    <row r="29" spans="2:9" ht="12.75">
      <c r="B29" s="40"/>
      <c r="C29" s="40"/>
      <c r="D29" s="40" t="s">
        <v>45</v>
      </c>
      <c r="E29" s="40"/>
      <c r="F29" s="40"/>
      <c r="G29" s="51">
        <v>-12969</v>
      </c>
      <c r="H29" s="51"/>
      <c r="I29" s="51">
        <v>-45</v>
      </c>
    </row>
    <row r="30" spans="2:9" ht="12.75">
      <c r="B30" s="40"/>
      <c r="C30" s="40"/>
      <c r="D30" s="40" t="s">
        <v>88</v>
      </c>
      <c r="E30" s="40"/>
      <c r="F30" s="40"/>
      <c r="G30" s="51">
        <v>0</v>
      </c>
      <c r="H30" s="51"/>
      <c r="I30" s="51">
        <v>-1960</v>
      </c>
    </row>
    <row r="31" spans="2:9" ht="12.75">
      <c r="B31" s="40"/>
      <c r="C31" s="40"/>
      <c r="D31" s="40" t="s">
        <v>46</v>
      </c>
      <c r="E31" s="40"/>
      <c r="F31" s="40"/>
      <c r="G31" s="51">
        <f>-G17</f>
        <v>368</v>
      </c>
      <c r="H31" s="51"/>
      <c r="I31" s="51">
        <v>138</v>
      </c>
    </row>
    <row r="32" spans="2:9" ht="12.75">
      <c r="B32" s="40"/>
      <c r="C32" s="40"/>
      <c r="D32" s="40" t="s">
        <v>113</v>
      </c>
      <c r="E32" s="40"/>
      <c r="F32" s="40"/>
      <c r="G32" s="51">
        <v>7712</v>
      </c>
      <c r="H32" s="51"/>
      <c r="I32" s="51">
        <v>-80</v>
      </c>
    </row>
    <row r="33" spans="2:9" ht="12.75">
      <c r="B33" s="40"/>
      <c r="C33" s="40"/>
      <c r="D33" s="40" t="s">
        <v>114</v>
      </c>
      <c r="E33" s="40"/>
      <c r="F33" s="40"/>
      <c r="G33" s="51">
        <v>7739</v>
      </c>
      <c r="H33" s="51"/>
      <c r="I33" s="51">
        <v>191</v>
      </c>
    </row>
    <row r="34" spans="1:12" ht="12.75">
      <c r="A34" s="22"/>
      <c r="B34" s="16" t="s">
        <v>107</v>
      </c>
      <c r="C34" s="41"/>
      <c r="D34" s="41"/>
      <c r="E34" s="41"/>
      <c r="F34" s="41"/>
      <c r="G34" s="58">
        <f>SUM(G29:G33)</f>
        <v>2850</v>
      </c>
      <c r="H34" s="59"/>
      <c r="I34" s="58">
        <f>SUM(I29:I33)</f>
        <v>-1756</v>
      </c>
      <c r="J34" s="22"/>
      <c r="L34" s="22"/>
    </row>
    <row r="35" spans="1:12" ht="12.75">
      <c r="A35" s="22"/>
      <c r="B35" s="41"/>
      <c r="C35" s="41"/>
      <c r="D35" s="41"/>
      <c r="E35" s="41"/>
      <c r="F35" s="41"/>
      <c r="G35" s="59"/>
      <c r="H35" s="59"/>
      <c r="I35" s="59"/>
      <c r="J35" s="22"/>
      <c r="L35" s="22"/>
    </row>
    <row r="36" spans="1:12" ht="12.75">
      <c r="A36" s="22"/>
      <c r="B36" s="60" t="s">
        <v>47</v>
      </c>
      <c r="C36" s="41"/>
      <c r="D36" s="41"/>
      <c r="E36" s="41"/>
      <c r="F36" s="41"/>
      <c r="G36" s="59"/>
      <c r="H36" s="59"/>
      <c r="I36" s="59"/>
      <c r="J36" s="22"/>
      <c r="L36" s="22"/>
    </row>
    <row r="37" spans="1:12" ht="12.75">
      <c r="A37" s="22"/>
      <c r="B37" s="41"/>
      <c r="C37" s="41"/>
      <c r="D37" s="40" t="s">
        <v>48</v>
      </c>
      <c r="E37" s="41"/>
      <c r="F37" s="41"/>
      <c r="G37" s="59">
        <f>-G16</f>
        <v>-42</v>
      </c>
      <c r="H37" s="59"/>
      <c r="I37" s="59">
        <v>-172</v>
      </c>
      <c r="J37" s="22"/>
      <c r="L37" s="23"/>
    </row>
    <row r="38" spans="1:12" ht="12.75">
      <c r="A38" s="22"/>
      <c r="B38" s="41"/>
      <c r="C38" s="41"/>
      <c r="D38" s="40" t="s">
        <v>108</v>
      </c>
      <c r="E38" s="41"/>
      <c r="F38" s="41"/>
      <c r="G38" s="59">
        <v>0</v>
      </c>
      <c r="H38" s="59"/>
      <c r="I38" s="59">
        <v>-18150</v>
      </c>
      <c r="J38" s="22"/>
      <c r="L38" s="22"/>
    </row>
    <row r="39" spans="2:11" ht="12.75">
      <c r="B39" s="40"/>
      <c r="C39" s="40"/>
      <c r="D39" s="40" t="s">
        <v>87</v>
      </c>
      <c r="E39" s="40"/>
      <c r="F39" s="40"/>
      <c r="G39" s="59">
        <v>-299</v>
      </c>
      <c r="H39" s="59"/>
      <c r="I39" s="59">
        <v>-262</v>
      </c>
      <c r="K39" s="24"/>
    </row>
    <row r="40" spans="2:9" ht="12.75">
      <c r="B40" s="2" t="s">
        <v>94</v>
      </c>
      <c r="G40" s="58">
        <f>SUM(G37:G39)</f>
        <v>-341</v>
      </c>
      <c r="H40" s="59"/>
      <c r="I40" s="58">
        <f>SUM(I37:I39)</f>
        <v>-18584</v>
      </c>
    </row>
    <row r="41" spans="7:11" ht="12.75">
      <c r="G41" s="43"/>
      <c r="H41" s="43"/>
      <c r="I41" s="43"/>
      <c r="K41" s="24"/>
    </row>
    <row r="42" spans="2:11" ht="12.75">
      <c r="B42" s="2" t="s">
        <v>109</v>
      </c>
      <c r="C42" s="2"/>
      <c r="D42" s="2"/>
      <c r="G42" s="43">
        <f>G26+G34+G40</f>
        <v>-7350</v>
      </c>
      <c r="H42" s="43"/>
      <c r="I42" s="43">
        <f>I26+I34+I40</f>
        <v>16026</v>
      </c>
      <c r="K42" s="24"/>
    </row>
    <row r="43" spans="2:9" ht="12.75">
      <c r="B43" s="2"/>
      <c r="C43" s="2"/>
      <c r="D43" s="2"/>
      <c r="G43" s="43"/>
      <c r="H43" s="43"/>
      <c r="I43" s="43"/>
    </row>
    <row r="44" spans="2:9" ht="12.75">
      <c r="B44" s="2" t="s">
        <v>49</v>
      </c>
      <c r="C44" s="2"/>
      <c r="D44" s="2"/>
      <c r="G44" s="43">
        <v>90363</v>
      </c>
      <c r="H44" s="43"/>
      <c r="I44" s="43">
        <v>19149</v>
      </c>
    </row>
    <row r="45" spans="2:9" ht="12.75">
      <c r="B45" s="2"/>
      <c r="C45" s="2"/>
      <c r="D45" s="2"/>
      <c r="G45" s="43"/>
      <c r="H45" s="43"/>
      <c r="I45" s="43"/>
    </row>
    <row r="46" spans="2:9" ht="12.75">
      <c r="B46" s="2" t="s">
        <v>17</v>
      </c>
      <c r="C46" s="2"/>
      <c r="D46" s="2"/>
      <c r="G46" s="58">
        <f>G42+G44</f>
        <v>83013</v>
      </c>
      <c r="H46" s="59"/>
      <c r="I46" s="58">
        <f>I42+I44</f>
        <v>35175</v>
      </c>
    </row>
    <row r="47" spans="1:9" ht="12.75">
      <c r="A47" s="21" t="s">
        <v>19</v>
      </c>
      <c r="G47" s="43"/>
      <c r="H47" s="43"/>
      <c r="I47" s="43"/>
    </row>
    <row r="48" spans="7:9" ht="12.75">
      <c r="G48" s="44"/>
      <c r="H48" s="44"/>
      <c r="I48" s="44"/>
    </row>
    <row r="49" spans="7:9" ht="12.75">
      <c r="G49" s="44"/>
      <c r="H49" s="44"/>
      <c r="I49" s="44"/>
    </row>
    <row r="50" spans="3:9" ht="12.75">
      <c r="C50" s="21" t="s">
        <v>18</v>
      </c>
      <c r="G50" s="46">
        <v>11878</v>
      </c>
      <c r="H50" s="46"/>
      <c r="I50" s="46">
        <v>9043</v>
      </c>
    </row>
    <row r="51" spans="3:9" ht="12.75">
      <c r="C51" s="21" t="s">
        <v>38</v>
      </c>
      <c r="G51" s="44">
        <v>71161</v>
      </c>
      <c r="H51" s="44"/>
      <c r="I51" s="44">
        <v>26147</v>
      </c>
    </row>
    <row r="52" spans="3:9" ht="12.75">
      <c r="C52" s="21" t="s">
        <v>39</v>
      </c>
      <c r="G52" s="44"/>
      <c r="H52" s="44"/>
      <c r="I52" s="44"/>
    </row>
    <row r="53" spans="3:9" ht="12.75">
      <c r="C53" s="21" t="s">
        <v>95</v>
      </c>
      <c r="G53" s="46">
        <v>-26</v>
      </c>
      <c r="H53" s="46"/>
      <c r="I53" s="46">
        <v>-15</v>
      </c>
    </row>
    <row r="54" spans="7:9" ht="12.75">
      <c r="G54" s="46"/>
      <c r="H54" s="44"/>
      <c r="I54" s="46"/>
    </row>
    <row r="55" spans="7:9" ht="13.5" thickBot="1">
      <c r="G55" s="45">
        <f>+G50+G51+G53</f>
        <v>83013</v>
      </c>
      <c r="H55" s="46"/>
      <c r="I55" s="45">
        <f>+I50+I51+I53</f>
        <v>35175</v>
      </c>
    </row>
    <row r="56" ht="13.5" thickTop="1"/>
    <row r="58" spans="2:15" ht="41.25" customHeight="1">
      <c r="B58" s="85" t="s">
        <v>112</v>
      </c>
      <c r="C58" s="85"/>
      <c r="D58" s="85"/>
      <c r="E58" s="85"/>
      <c r="F58" s="85"/>
      <c r="G58" s="85"/>
      <c r="H58" s="85"/>
      <c r="I58" s="85"/>
      <c r="J58" s="76"/>
      <c r="K58" s="76"/>
      <c r="L58" s="76"/>
      <c r="M58" s="76"/>
      <c r="N58" s="76"/>
      <c r="O58" s="76"/>
    </row>
    <row r="59" ht="12.75">
      <c r="B59" s="2"/>
    </row>
    <row r="60" ht="12.75">
      <c r="B60" s="2"/>
    </row>
    <row r="61" ht="12.75">
      <c r="B61" s="2"/>
    </row>
    <row r="62" spans="1:10" ht="12.75">
      <c r="A62" s="84">
        <v>5</v>
      </c>
      <c r="B62" s="84"/>
      <c r="C62" s="84"/>
      <c r="D62" s="84"/>
      <c r="E62" s="84"/>
      <c r="F62" s="84"/>
      <c r="G62" s="84"/>
      <c r="H62" s="84"/>
      <c r="I62" s="84"/>
      <c r="J62" s="84"/>
    </row>
  </sheetData>
  <sheetProtection/>
  <mergeCells count="2">
    <mergeCell ref="A62:J62"/>
    <mergeCell ref="B58:I58"/>
  </mergeCells>
  <printOptions horizontalCentered="1"/>
  <pageMargins left="0.551181102362205" right="0.31496062992126" top="0.31496062992126" bottom="0.31496062992126" header="0.196850393700787" footer="0.1574803149606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2012-05-24T08:23:28Z</cp:lastPrinted>
  <dcterms:created xsi:type="dcterms:W3CDTF">2002-09-11T00:02:08Z</dcterms:created>
  <dcterms:modified xsi:type="dcterms:W3CDTF">2012-05-28T08:35:03Z</dcterms:modified>
  <cp:category/>
  <cp:version/>
  <cp:contentType/>
  <cp:contentStatus/>
</cp:coreProperties>
</file>